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020" firstSheet="2" activeTab="10"/>
  </bookViews>
  <sheets>
    <sheet name="2020-21" sheetId="11" r:id="rId1"/>
    <sheet name="2019-20" sheetId="9" r:id="rId2"/>
    <sheet name="2018-19" sheetId="8" r:id="rId3"/>
    <sheet name="2017-18" sheetId="7" r:id="rId4"/>
    <sheet name="2016-17" sheetId="6" r:id="rId5"/>
    <sheet name="2015-16" sheetId="5" r:id="rId6"/>
    <sheet name="2014-15" sheetId="1" r:id="rId7"/>
    <sheet name="2013-14" sheetId="2" r:id="rId8"/>
    <sheet name="2012-13" sheetId="3" r:id="rId9"/>
    <sheet name="2011-12" sheetId="4" r:id="rId10"/>
    <sheet name="Sheet1" sheetId="10" r:id="rId11"/>
  </sheets>
  <definedNames>
    <definedName name="_xlnm._FilterDatabase" localSheetId="9" hidden="1">'2011-12'!$A$3:$D$3</definedName>
    <definedName name="_xlnm._FilterDatabase" localSheetId="8" hidden="1">'2012-13'!$A$3:$D$3</definedName>
    <definedName name="_xlnm._FilterDatabase" localSheetId="7" hidden="1">'2013-14'!$A$3:$D$3</definedName>
    <definedName name="_xlnm._FilterDatabase" localSheetId="6" hidden="1">'2014-15'!$B$3:$E$3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9" l="1"/>
  <c r="D21" i="11"/>
  <c r="D18" i="11"/>
  <c r="D17" i="7" l="1"/>
  <c r="D18" i="9" l="1"/>
  <c r="D17" i="8" l="1"/>
  <c r="D17" i="6" l="1"/>
  <c r="D19" i="7" l="1"/>
  <c r="D16" i="2"/>
  <c r="C16" i="5" l="1"/>
  <c r="B8" i="1" l="1"/>
  <c r="B9" i="1" s="1"/>
  <c r="B10" i="1" s="1"/>
  <c r="B11" i="1" s="1"/>
  <c r="B12" i="1" s="1"/>
  <c r="B13" i="1" s="1"/>
  <c r="B14" i="1" s="1"/>
  <c r="B15" i="1" s="1"/>
  <c r="B7" i="1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D10" i="4" l="1"/>
  <c r="D16" i="3" l="1"/>
  <c r="E16" i="3"/>
  <c r="E16" i="1" l="1"/>
  <c r="D19" i="8" l="1"/>
  <c r="D19" i="6"/>
</calcChain>
</file>

<file path=xl/sharedStrings.xml><?xml version="1.0" encoding="utf-8"?>
<sst xmlns="http://schemas.openxmlformats.org/spreadsheetml/2006/main" count="291" uniqueCount="75">
  <si>
    <t>Maharashtra State Electricity Distribution Company Limited</t>
  </si>
  <si>
    <t>Haryana Power Purchase Centre</t>
  </si>
  <si>
    <t>Punjab State Power Corporation Limited</t>
  </si>
  <si>
    <t>Jharkhand State Electricity Board</t>
  </si>
  <si>
    <t>Uttarakhand Power Corporation Limited</t>
  </si>
  <si>
    <t>GRIDCO Limited</t>
  </si>
  <si>
    <t>Tamil Nadu Generation and Distribution Corporation Limited</t>
  </si>
  <si>
    <t>Chhattisgarh State Power Distribution Company Limited</t>
  </si>
  <si>
    <t>Jaipur Vidyut Vitran Nigam Limited</t>
  </si>
  <si>
    <t>TOTAL</t>
  </si>
  <si>
    <t>BALANCE</t>
  </si>
  <si>
    <t xml:space="preserve">Tamil Nadu Generation &amp; Distribution Corp. Ltd. </t>
  </si>
  <si>
    <t>Chhattisgarh State Power Distribution Co. Ltd.</t>
  </si>
  <si>
    <t>Gridco Limited</t>
  </si>
  <si>
    <t>Total</t>
  </si>
  <si>
    <t>Amount in Rs.</t>
  </si>
  <si>
    <t>State Utility Name</t>
  </si>
  <si>
    <t>Sr No.</t>
  </si>
  <si>
    <t xml:space="preserve"> GBI released to the State utilities under RPSSGP Scheme during the FY 2014-15</t>
  </si>
  <si>
    <t xml:space="preserve"> GBI released to the State utilities under RPSSGP Scheme during the FY 2013-14</t>
  </si>
  <si>
    <t xml:space="preserve"> GBI released to the State utilities under RPSSGP Scheme during the FY 2012-13</t>
  </si>
  <si>
    <t xml:space="preserve"> GBI released to the State utilities under RPSSGP Scheme during the FY 2011-12</t>
  </si>
  <si>
    <t>State</t>
  </si>
  <si>
    <t>AP/Telangana</t>
  </si>
  <si>
    <t>Chhattisgarh</t>
  </si>
  <si>
    <t>Uttar Pradesh</t>
  </si>
  <si>
    <t>Maharashtra</t>
  </si>
  <si>
    <t>Odisha</t>
  </si>
  <si>
    <t>Haryana</t>
  </si>
  <si>
    <t>Rajasthan</t>
  </si>
  <si>
    <t>Jharkhand</t>
  </si>
  <si>
    <t>Madhya Pradesh</t>
  </si>
  <si>
    <t>Punjab</t>
  </si>
  <si>
    <t>Tamil Nadu</t>
  </si>
  <si>
    <t>Uttarakhand</t>
  </si>
  <si>
    <t>AP/ Telangana</t>
  </si>
  <si>
    <t xml:space="preserve"> GRIDCO Limited</t>
  </si>
  <si>
    <t>Tamil Nadu Generation and Distribution Corporation Ltd.</t>
  </si>
  <si>
    <t>Uttrakhand Power Corporation Limited</t>
  </si>
  <si>
    <t>M.P.Power Management Company Limited</t>
  </si>
  <si>
    <t>M. P Power Management Company Ltd</t>
  </si>
  <si>
    <t>TSSPDCL/APCPDCL</t>
  </si>
  <si>
    <t>Dakhinanchal/Madhyanchal Vidyut Vitran Nigam Limited</t>
  </si>
  <si>
    <t>S.no</t>
  </si>
  <si>
    <t>Name of Utility</t>
  </si>
  <si>
    <t xml:space="preserve">Amount Released ( in Rs.) </t>
  </si>
  <si>
    <t xml:space="preserve">Andhra Pradesh Central Power Distribution Company Limited </t>
  </si>
  <si>
    <t>Chhattisgarh State Power distribution Co. Ltd.</t>
  </si>
  <si>
    <t>GRIDCO Ltd.</t>
  </si>
  <si>
    <t>Haryana power Purchase Centre</t>
  </si>
  <si>
    <t>Jaipur Vidyut Vitran Nigam ltd.</t>
  </si>
  <si>
    <t>M.P.Power Management Company limited,Jabalpur</t>
  </si>
  <si>
    <t>Punjab State Power Corporation limited</t>
  </si>
  <si>
    <t>Tamil Nadu Generation &amp; Distribution Corporation Limited</t>
  </si>
  <si>
    <t>Telangana Power Distribution Company limited</t>
  </si>
  <si>
    <t>Uttarakhand power Corporation Ltd</t>
  </si>
  <si>
    <t>Grand Total</t>
  </si>
  <si>
    <t>GBI Released under RPSSGP Scheme ( FY 2015-16)</t>
  </si>
  <si>
    <t xml:space="preserve">2016-17                                 </t>
  </si>
  <si>
    <t>Jaipur Vidyut Vitran Nigam Limited/Rajastjan Urja Vikas Nigam Ltd.</t>
  </si>
  <si>
    <t>Total GBI Release</t>
  </si>
  <si>
    <t>Andhra Pradesh</t>
  </si>
  <si>
    <t>Telangana*</t>
  </si>
  <si>
    <t xml:space="preserve"> GBI released to the State utilities under RPSSGP Scheme                                                                                                                                                                                                                                                                                                                                                                                                                                                              Status as on 31.03.2017                                                                                                                                                                                                                                                                                             (Amount in Rs)    </t>
  </si>
  <si>
    <t xml:space="preserve"> GBI released to the State utilities under RPSSGP Scheme                                                                                                                                                                                                                                                                                                                                                                                                                                                              Status as on 30.04.2017                                                                                                                                                                                                                                                                                             (Amount in Rs)    </t>
  </si>
  <si>
    <t>2017-18</t>
  </si>
  <si>
    <t>Telangana</t>
  </si>
  <si>
    <t>2018-19</t>
  </si>
  <si>
    <t>HPPC/UHBVN</t>
  </si>
  <si>
    <t xml:space="preserve"> GBI released to the State utilities under RPSSGP Scheme                                                                                                                                                                                                                                                                                                                                                                                                                                                              Status as on12-12-2018                                                                                                                                                                                                                                                                                        (Amount in Rs)    </t>
  </si>
  <si>
    <t xml:space="preserve"> GBI released to the State utilities under RPSSGP Scheme                                                                                                                                                                                                                                                                                                                                                                                                                                                              (FY2019-20)                                                                                                                                                                                                                                                                                     (Amount in Rs)    </t>
  </si>
  <si>
    <t>2019-20</t>
  </si>
  <si>
    <t>Jharkhand State Electricity Board/Jharkhand Bijli Vitran Nigam Ltd.</t>
  </si>
  <si>
    <t xml:space="preserve"> GBI released to the State utilities under RPSSGP Scheme                                                                                                                                                                                                                                                                                                                                                                                                                                                              (FY2020-21)                                                                                                                                                                                                                                                                                     (Amount in Rs)    </t>
  </si>
  <si>
    <t>2020-21(upto 30.06.2020)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</si>
</sst>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43" fontId="0" fillId="0" borderId="2" xfId="1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ont="1" applyAlignment="1">
      <alignment wrapText="1"/>
    </xf>
    <xf numFmtId="43" fontId="0" fillId="0" borderId="0" xfId="1" applyFont="1" applyAlignment="1">
      <alignment wrapText="1"/>
    </xf>
    <xf numFmtId="9" fontId="0" fillId="0" borderId="0" xfId="1" applyNumberFormat="1" applyFont="1" applyAlignment="1">
      <alignment wrapText="1"/>
    </xf>
    <xf numFmtId="9" fontId="0" fillId="0" borderId="0" xfId="0" applyNumberFormat="1" applyFont="1" applyAlignment="1">
      <alignment wrapText="1"/>
    </xf>
    <xf numFmtId="43" fontId="0" fillId="0" borderId="0" xfId="0" applyNumberFormat="1" applyFont="1" applyAlignment="1">
      <alignment wrapText="1"/>
    </xf>
    <xf numFmtId="0" fontId="0" fillId="0" borderId="0" xfId="0" applyAlignment="1">
      <alignment wrapText="1"/>
    </xf>
    <xf numFmtId="43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43" fontId="0" fillId="0" borderId="0" xfId="0" applyNumberFormat="1" applyFill="1" applyAlignment="1">
      <alignment wrapText="1"/>
    </xf>
    <xf numFmtId="43" fontId="2" fillId="0" borderId="2" xfId="1" applyFont="1" applyBorder="1" applyAlignment="1">
      <alignment vertical="top" wrapText="1"/>
    </xf>
    <xf numFmtId="0" fontId="0" fillId="0" borderId="1" xfId="0" applyFont="1" applyBorder="1" applyAlignment="1">
      <alignment horizontal="left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3" fontId="2" fillId="0" borderId="2" xfId="1" applyFont="1" applyBorder="1" applyAlignment="1">
      <alignment wrapText="1"/>
    </xf>
    <xf numFmtId="0" fontId="0" fillId="0" borderId="16" xfId="0" applyBorder="1" applyAlignment="1">
      <alignment vertical="top" wrapText="1"/>
    </xf>
    <xf numFmtId="0" fontId="2" fillId="2" borderId="17" xfId="0" applyFont="1" applyFill="1" applyBorder="1" applyAlignment="1">
      <alignment vertical="top" wrapText="1"/>
    </xf>
    <xf numFmtId="0" fontId="2" fillId="2" borderId="18" xfId="0" applyFont="1" applyFill="1" applyBorder="1" applyAlignment="1">
      <alignment vertical="top" wrapText="1"/>
    </xf>
    <xf numFmtId="43" fontId="0" fillId="0" borderId="2" xfId="1" applyFont="1" applyBorder="1" applyAlignment="1">
      <alignment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16" xfId="0" applyFill="1" applyBorder="1" applyAlignment="1">
      <alignment vertical="top" wrapText="1"/>
    </xf>
    <xf numFmtId="0" fontId="0" fillId="0" borderId="20" xfId="0" applyFill="1" applyBorder="1" applyAlignment="1">
      <alignment horizontal="center" vertical="top" wrapText="1"/>
    </xf>
    <xf numFmtId="0" fontId="0" fillId="0" borderId="16" xfId="0" applyFont="1" applyFill="1" applyBorder="1" applyAlignment="1">
      <alignment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4" borderId="22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43" fontId="0" fillId="0" borderId="0" xfId="1" applyFont="1" applyAlignment="1">
      <alignment horizontal="center" wrapText="1"/>
    </xf>
    <xf numFmtId="0" fontId="0" fillId="0" borderId="23" xfId="0" applyFill="1" applyBorder="1" applyAlignment="1">
      <alignment horizontal="center" vertical="top" wrapText="1"/>
    </xf>
    <xf numFmtId="0" fontId="0" fillId="0" borderId="25" xfId="0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wrapText="1"/>
    </xf>
    <xf numFmtId="0" fontId="0" fillId="0" borderId="23" xfId="0" applyBorder="1" applyAlignment="1">
      <alignment horizontal="center" vertical="top" wrapText="1"/>
    </xf>
    <xf numFmtId="0" fontId="0" fillId="0" borderId="23" xfId="0" applyFont="1" applyFill="1" applyBorder="1" applyAlignment="1">
      <alignment horizontal="center" vertical="top" wrapText="1"/>
    </xf>
    <xf numFmtId="0" fontId="0" fillId="0" borderId="25" xfId="0" applyFont="1" applyFill="1" applyBorder="1" applyAlignment="1">
      <alignment horizontal="center" vertical="top" wrapText="1"/>
    </xf>
    <xf numFmtId="0" fontId="0" fillId="0" borderId="27" xfId="0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3" fontId="2" fillId="6" borderId="0" xfId="1" applyFont="1" applyFill="1"/>
    <xf numFmtId="43" fontId="1" fillId="0" borderId="1" xfId="1" applyFont="1" applyFill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43" fontId="2" fillId="4" borderId="10" xfId="1" applyNumberFormat="1" applyFont="1" applyFill="1" applyBorder="1" applyAlignment="1">
      <alignment horizontal="center" vertical="center" wrapText="1"/>
    </xf>
    <xf numFmtId="43" fontId="0" fillId="0" borderId="11" xfId="1" applyNumberFormat="1" applyFont="1" applyFill="1" applyBorder="1" applyAlignment="1">
      <alignment vertical="top" wrapText="1"/>
    </xf>
    <xf numFmtId="43" fontId="0" fillId="0" borderId="21" xfId="1" applyNumberFormat="1" applyFont="1" applyFill="1" applyBorder="1" applyAlignment="1">
      <alignment vertical="top" wrapText="1"/>
    </xf>
    <xf numFmtId="43" fontId="0" fillId="0" borderId="28" xfId="1" applyNumberFormat="1" applyFont="1" applyFill="1" applyBorder="1" applyAlignment="1">
      <alignment vertical="top" wrapText="1"/>
    </xf>
    <xf numFmtId="43" fontId="2" fillId="2" borderId="19" xfId="1" applyNumberFormat="1" applyFont="1" applyFill="1" applyBorder="1" applyAlignment="1">
      <alignment wrapText="1"/>
    </xf>
    <xf numFmtId="43" fontId="0" fillId="0" borderId="0" xfId="1" applyNumberFormat="1" applyFont="1" applyAlignment="1">
      <alignment wrapText="1"/>
    </xf>
    <xf numFmtId="43" fontId="0" fillId="0" borderId="1" xfId="1" applyNumberFormat="1" applyFont="1" applyFill="1" applyBorder="1" applyAlignment="1">
      <alignment vertical="top" wrapText="1"/>
    </xf>
    <xf numFmtId="43" fontId="0" fillId="0" borderId="11" xfId="1" applyNumberFormat="1" applyFont="1" applyFill="1" applyBorder="1" applyAlignment="1">
      <alignment horizontal="right" vertical="top" wrapText="1"/>
    </xf>
    <xf numFmtId="43" fontId="0" fillId="0" borderId="21" xfId="1" applyNumberFormat="1" applyFont="1" applyFill="1" applyBorder="1" applyAlignment="1">
      <alignment horizontal="right" vertical="top" wrapText="1"/>
    </xf>
    <xf numFmtId="43" fontId="2" fillId="2" borderId="19" xfId="1" applyNumberFormat="1" applyFont="1" applyFill="1" applyBorder="1" applyAlignment="1">
      <alignment horizontal="right" wrapText="1"/>
    </xf>
    <xf numFmtId="43" fontId="1" fillId="0" borderId="11" xfId="1" applyNumberFormat="1" applyFont="1" applyBorder="1" applyAlignment="1">
      <alignment horizontal="right" vertical="center" wrapText="1"/>
    </xf>
    <xf numFmtId="43" fontId="1" fillId="0" borderId="12" xfId="1" applyNumberFormat="1" applyFont="1" applyBorder="1" applyAlignment="1">
      <alignment horizontal="right" vertical="center" wrapText="1"/>
    </xf>
    <xf numFmtId="43" fontId="2" fillId="2" borderId="15" xfId="1" applyNumberFormat="1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43" fontId="2" fillId="2" borderId="1" xfId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left" vertical="center" wrapText="1"/>
    </xf>
    <xf numFmtId="0" fontId="0" fillId="0" borderId="3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43" fontId="2" fillId="0" borderId="34" xfId="0" applyNumberFormat="1" applyFont="1" applyBorder="1"/>
    <xf numFmtId="43" fontId="1" fillId="0" borderId="1" xfId="1" applyFont="1" applyFill="1" applyBorder="1" applyAlignment="1">
      <alignment horizontal="left" vertical="center"/>
    </xf>
    <xf numFmtId="43" fontId="0" fillId="0" borderId="1" xfId="0" applyNumberFormat="1" applyFont="1" applyFill="1" applyBorder="1" applyAlignment="1">
      <alignment horizontal="left" vertical="center"/>
    </xf>
    <xf numFmtId="43" fontId="0" fillId="0" borderId="1" xfId="1" applyFont="1" applyFill="1" applyBorder="1" applyAlignment="1">
      <alignment horizontal="left" vertical="center"/>
    </xf>
    <xf numFmtId="43" fontId="0" fillId="0" borderId="16" xfId="1" applyFont="1" applyFill="1" applyBorder="1" applyAlignment="1">
      <alignment horizontal="left" vertical="center"/>
    </xf>
    <xf numFmtId="43" fontId="0" fillId="0" borderId="31" xfId="1" applyFont="1" applyFill="1" applyBorder="1" applyAlignment="1">
      <alignment horizontal="left" vertical="center"/>
    </xf>
    <xf numFmtId="0" fontId="2" fillId="0" borderId="32" xfId="0" applyFont="1" applyBorder="1"/>
    <xf numFmtId="0" fontId="2" fillId="0" borderId="33" xfId="0" applyFont="1" applyBorder="1"/>
    <xf numFmtId="43" fontId="2" fillId="0" borderId="34" xfId="1" applyFont="1" applyBorder="1"/>
    <xf numFmtId="43" fontId="0" fillId="0" borderId="2" xfId="0" applyNumberFormat="1" applyFont="1" applyBorder="1" applyAlignment="1">
      <alignment vertical="top"/>
    </xf>
    <xf numFmtId="0" fontId="0" fillId="0" borderId="1" xfId="0" applyBorder="1"/>
    <xf numFmtId="43" fontId="0" fillId="0" borderId="0" xfId="0" applyNumberFormat="1"/>
    <xf numFmtId="0" fontId="0" fillId="0" borderId="0" xfId="0" applyAlignment="1">
      <alignment horizontal="right" indent="1"/>
    </xf>
    <xf numFmtId="0" fontId="2" fillId="4" borderId="1" xfId="0" applyFont="1" applyFill="1" applyBorder="1" applyAlignment="1">
      <alignment horizontal="right" vertical="center" wrapText="1"/>
    </xf>
    <xf numFmtId="165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43" fontId="2" fillId="2" borderId="1" xfId="1" applyFont="1" applyFill="1" applyBorder="1" applyAlignment="1">
      <alignment horizontal="right" vertical="center"/>
    </xf>
    <xf numFmtId="164" fontId="0" fillId="0" borderId="0" xfId="0" applyNumberFormat="1"/>
    <xf numFmtId="4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33" xfId="0" applyBorder="1"/>
    <xf numFmtId="164" fontId="2" fillId="0" borderId="34" xfId="0" applyNumberFormat="1" applyFont="1" applyBorder="1" applyAlignment="1">
      <alignment horizontal="right"/>
    </xf>
    <xf numFmtId="164" fontId="0" fillId="0" borderId="1" xfId="0" applyNumberFormat="1" applyBorder="1"/>
    <xf numFmtId="0" fontId="0" fillId="0" borderId="1" xfId="0" applyBorder="1" applyAlignment="1">
      <alignment horizontal="right"/>
    </xf>
    <xf numFmtId="43" fontId="0" fillId="0" borderId="1" xfId="1" applyFont="1" applyBorder="1"/>
    <xf numFmtId="0" fontId="4" fillId="3" borderId="1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left"/>
    </xf>
    <xf numFmtId="0" fontId="2" fillId="6" borderId="30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opLeftCell="A4" workbookViewId="0">
      <selection activeCell="D21" sqref="D21"/>
    </sheetView>
  </sheetViews>
  <sheetFormatPr defaultRowHeight="15" x14ac:dyDescent="0.25"/>
  <cols>
    <col min="2" max="2" width="57.7109375" customWidth="1"/>
    <col min="3" max="3" width="15.7109375" customWidth="1"/>
    <col min="4" max="4" width="38.140625" style="101" customWidth="1"/>
    <col min="5" max="5" width="16.85546875" bestFit="1" customWidth="1"/>
    <col min="8" max="8" width="14" customWidth="1"/>
  </cols>
  <sheetData>
    <row r="1" spans="1:8" x14ac:dyDescent="0.25">
      <c r="D1" s="92"/>
    </row>
    <row r="2" spans="1:8" x14ac:dyDescent="0.25">
      <c r="A2" s="107" t="s">
        <v>73</v>
      </c>
      <c r="B2" s="107"/>
      <c r="C2" s="107"/>
      <c r="D2" s="107"/>
    </row>
    <row r="3" spans="1:8" ht="52.5" customHeight="1" x14ac:dyDescent="0.25">
      <c r="A3" s="107"/>
      <c r="B3" s="107"/>
      <c r="C3" s="107"/>
      <c r="D3" s="107"/>
    </row>
    <row r="4" spans="1:8" x14ac:dyDescent="0.25">
      <c r="A4" s="21" t="s">
        <v>17</v>
      </c>
      <c r="B4" s="21" t="s">
        <v>16</v>
      </c>
      <c r="C4" s="21" t="s">
        <v>22</v>
      </c>
      <c r="D4" s="93" t="s">
        <v>74</v>
      </c>
      <c r="H4" s="94"/>
    </row>
    <row r="5" spans="1:8" x14ac:dyDescent="0.25">
      <c r="A5" s="95">
        <v>1</v>
      </c>
      <c r="B5" s="70" t="s">
        <v>46</v>
      </c>
      <c r="C5" s="70" t="s">
        <v>61</v>
      </c>
      <c r="D5" s="90">
        <v>71686728</v>
      </c>
      <c r="E5" s="91"/>
      <c r="H5" s="94"/>
    </row>
    <row r="6" spans="1:8" x14ac:dyDescent="0.25">
      <c r="A6" s="95">
        <v>2</v>
      </c>
      <c r="B6" s="70" t="s">
        <v>12</v>
      </c>
      <c r="C6" s="70" t="s">
        <v>24</v>
      </c>
      <c r="D6" s="90">
        <v>0</v>
      </c>
      <c r="H6" s="94"/>
    </row>
    <row r="7" spans="1:8" x14ac:dyDescent="0.25">
      <c r="A7" s="95">
        <v>5</v>
      </c>
      <c r="B7" s="70" t="s">
        <v>13</v>
      </c>
      <c r="C7" s="70" t="s">
        <v>27</v>
      </c>
      <c r="D7" s="90">
        <v>0</v>
      </c>
      <c r="E7" s="91"/>
      <c r="H7" s="94"/>
    </row>
    <row r="8" spans="1:8" x14ac:dyDescent="0.25">
      <c r="A8" s="95">
        <v>6</v>
      </c>
      <c r="B8" s="70" t="s">
        <v>68</v>
      </c>
      <c r="C8" s="96" t="s">
        <v>28</v>
      </c>
      <c r="D8" s="90">
        <v>31512671</v>
      </c>
      <c r="E8" s="91"/>
      <c r="H8" s="94"/>
    </row>
    <row r="9" spans="1:8" ht="30" x14ac:dyDescent="0.25">
      <c r="A9" s="95">
        <v>7</v>
      </c>
      <c r="B9" s="70" t="s">
        <v>59</v>
      </c>
      <c r="C9" s="70" t="s">
        <v>29</v>
      </c>
      <c r="D9" s="90">
        <v>0</v>
      </c>
      <c r="E9" s="91"/>
      <c r="H9" s="94"/>
    </row>
    <row r="10" spans="1:8" ht="30" x14ac:dyDescent="0.25">
      <c r="A10" s="95">
        <v>8</v>
      </c>
      <c r="B10" s="70" t="s">
        <v>72</v>
      </c>
      <c r="C10" s="97" t="s">
        <v>30</v>
      </c>
      <c r="D10" s="106">
        <v>29511130</v>
      </c>
      <c r="E10" s="91"/>
      <c r="H10" s="94"/>
    </row>
    <row r="11" spans="1:8" x14ac:dyDescent="0.25">
      <c r="A11" s="95">
        <v>9</v>
      </c>
      <c r="B11" s="70" t="s">
        <v>40</v>
      </c>
      <c r="C11" s="77" t="s">
        <v>31</v>
      </c>
      <c r="D11" s="90">
        <v>10780425</v>
      </c>
      <c r="E11" s="91"/>
      <c r="H11" s="94"/>
    </row>
    <row r="12" spans="1:8" x14ac:dyDescent="0.25">
      <c r="A12" s="95">
        <v>3</v>
      </c>
      <c r="B12" s="70" t="s">
        <v>42</v>
      </c>
      <c r="C12" s="70" t="s">
        <v>25</v>
      </c>
      <c r="D12" s="90">
        <v>0</v>
      </c>
      <c r="E12" s="91"/>
      <c r="H12" s="94"/>
    </row>
    <row r="13" spans="1:8" x14ac:dyDescent="0.25">
      <c r="A13" s="95">
        <v>10</v>
      </c>
      <c r="B13" s="70" t="s">
        <v>0</v>
      </c>
      <c r="C13" s="70" t="s">
        <v>26</v>
      </c>
      <c r="D13" s="106">
        <v>64645533</v>
      </c>
      <c r="E13" s="91"/>
      <c r="H13" s="94"/>
    </row>
    <row r="14" spans="1:8" x14ac:dyDescent="0.25">
      <c r="A14" s="95">
        <v>11</v>
      </c>
      <c r="B14" s="70" t="s">
        <v>2</v>
      </c>
      <c r="C14" s="70" t="s">
        <v>32</v>
      </c>
      <c r="D14" s="90">
        <v>0</v>
      </c>
      <c r="E14" s="91"/>
      <c r="H14" s="94"/>
    </row>
    <row r="15" spans="1:8" x14ac:dyDescent="0.25">
      <c r="A15" s="95">
        <v>12</v>
      </c>
      <c r="B15" s="70" t="s">
        <v>11</v>
      </c>
      <c r="C15" s="70" t="s">
        <v>33</v>
      </c>
      <c r="D15" s="90">
        <v>0</v>
      </c>
      <c r="E15" s="91"/>
      <c r="H15" s="94"/>
    </row>
    <row r="16" spans="1:8" x14ac:dyDescent="0.25">
      <c r="A16" s="95">
        <v>13</v>
      </c>
      <c r="B16" s="70" t="s">
        <v>54</v>
      </c>
      <c r="C16" s="70" t="s">
        <v>66</v>
      </c>
      <c r="D16" s="90">
        <v>20550593</v>
      </c>
      <c r="E16" s="91"/>
      <c r="H16" s="94"/>
    </row>
    <row r="17" spans="1:8" x14ac:dyDescent="0.25">
      <c r="A17" s="95">
        <v>14</v>
      </c>
      <c r="B17" s="70" t="s">
        <v>4</v>
      </c>
      <c r="C17" s="70" t="s">
        <v>34</v>
      </c>
      <c r="D17" s="90">
        <v>8120037</v>
      </c>
      <c r="E17" s="91"/>
      <c r="H17" s="94"/>
    </row>
    <row r="18" spans="1:8" x14ac:dyDescent="0.25">
      <c r="A18" s="72"/>
      <c r="B18" s="73" t="s">
        <v>14</v>
      </c>
      <c r="C18" s="73"/>
      <c r="D18" s="98">
        <f>SUM(D5:D17)</f>
        <v>236807117</v>
      </c>
      <c r="F18" s="99"/>
    </row>
    <row r="20" spans="1:8" ht="15.75" thickBot="1" x14ac:dyDescent="0.3">
      <c r="B20" s="100"/>
      <c r="C20" s="100"/>
      <c r="D20" s="100"/>
      <c r="E20" s="99"/>
    </row>
    <row r="21" spans="1:8" ht="15.75" thickBot="1" x14ac:dyDescent="0.3">
      <c r="B21" s="86" t="s">
        <v>60</v>
      </c>
      <c r="C21" s="102"/>
      <c r="D21" s="103">
        <f>D18+'2019-20'!D18+'2018-19'!D17+'2017-18'!D17+'2016-17'!D17+'2015-16'!C16+'2014-15'!E16+'2013-14'!D16+'2012-13'!D16+'2011-12'!D10</f>
        <v>10192647656.6</v>
      </c>
    </row>
    <row r="23" spans="1:8" x14ac:dyDescent="0.25">
      <c r="E23" s="99"/>
    </row>
    <row r="24" spans="1:8" x14ac:dyDescent="0.25">
      <c r="E24" s="99"/>
    </row>
    <row r="25" spans="1:8" x14ac:dyDescent="0.25">
      <c r="D25"/>
    </row>
    <row r="26" spans="1:8" x14ac:dyDescent="0.25">
      <c r="D26" s="100"/>
    </row>
  </sheetData>
  <mergeCells count="1">
    <mergeCell ref="A2:D3"/>
  </mergeCell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workbookViewId="0">
      <selection activeCell="H15" sqref="H15"/>
    </sheetView>
  </sheetViews>
  <sheetFormatPr defaultColWidth="9.140625" defaultRowHeight="15" x14ac:dyDescent="0.25"/>
  <cols>
    <col min="1" max="1" width="10.140625" style="15" bestFit="1" customWidth="1"/>
    <col min="2" max="2" width="34.5703125" style="15" bestFit="1" customWidth="1"/>
    <col min="3" max="3" width="22.7109375" style="41" customWidth="1"/>
    <col min="4" max="4" width="15.5703125" style="16" customWidth="1"/>
    <col min="5" max="5" width="13.28515625" style="15" bestFit="1" customWidth="1"/>
    <col min="6" max="16384" width="9.140625" style="15"/>
  </cols>
  <sheetData>
    <row r="1" spans="1:4" ht="15" customHeight="1" x14ac:dyDescent="0.25">
      <c r="A1" s="112" t="s">
        <v>21</v>
      </c>
      <c r="B1" s="113"/>
      <c r="C1" s="113"/>
      <c r="D1" s="114"/>
    </row>
    <row r="2" spans="1:4" ht="22.5" customHeight="1" thickBot="1" x14ac:dyDescent="0.3">
      <c r="A2" s="115"/>
      <c r="B2" s="116"/>
      <c r="C2" s="116"/>
      <c r="D2" s="117"/>
    </row>
    <row r="3" spans="1:4" x14ac:dyDescent="0.25">
      <c r="A3" s="20" t="s">
        <v>17</v>
      </c>
      <c r="B3" s="21" t="s">
        <v>16</v>
      </c>
      <c r="C3" s="32" t="s">
        <v>22</v>
      </c>
      <c r="D3" s="56" t="s">
        <v>15</v>
      </c>
    </row>
    <row r="4" spans="1:4" x14ac:dyDescent="0.25">
      <c r="A4" s="27">
        <v>1</v>
      </c>
      <c r="B4" s="18" t="s">
        <v>41</v>
      </c>
      <c r="C4" s="38" t="s">
        <v>35</v>
      </c>
      <c r="D4" s="63">
        <v>4583277</v>
      </c>
    </row>
    <row r="5" spans="1:4" x14ac:dyDescent="0.25">
      <c r="A5" s="27">
        <v>2</v>
      </c>
      <c r="B5" s="4" t="s">
        <v>36</v>
      </c>
      <c r="C5" s="38" t="s">
        <v>27</v>
      </c>
      <c r="D5" s="63">
        <v>16835612</v>
      </c>
    </row>
    <row r="6" spans="1:4" x14ac:dyDescent="0.25">
      <c r="A6" s="27">
        <v>3</v>
      </c>
      <c r="B6" s="2" t="s">
        <v>1</v>
      </c>
      <c r="C6" s="38" t="s">
        <v>28</v>
      </c>
      <c r="D6" s="63">
        <v>12991380</v>
      </c>
    </row>
    <row r="7" spans="1:4" ht="30" x14ac:dyDescent="0.25">
      <c r="A7" s="27">
        <v>4</v>
      </c>
      <c r="B7" s="4" t="s">
        <v>0</v>
      </c>
      <c r="C7" s="38" t="s">
        <v>26</v>
      </c>
      <c r="D7" s="63">
        <v>7754089</v>
      </c>
    </row>
    <row r="8" spans="1:4" ht="30" x14ac:dyDescent="0.25">
      <c r="A8" s="27">
        <v>5</v>
      </c>
      <c r="B8" s="4" t="s">
        <v>2</v>
      </c>
      <c r="C8" s="38" t="s">
        <v>32</v>
      </c>
      <c r="D8" s="63">
        <v>552891</v>
      </c>
    </row>
    <row r="9" spans="1:4" ht="30.75" thickBot="1" x14ac:dyDescent="0.3">
      <c r="A9" s="29">
        <v>6</v>
      </c>
      <c r="B9" s="28" t="s">
        <v>37</v>
      </c>
      <c r="C9" s="39" t="s">
        <v>33</v>
      </c>
      <c r="D9" s="64">
        <v>13369556</v>
      </c>
    </row>
    <row r="10" spans="1:4" ht="15.75" thickBot="1" x14ac:dyDescent="0.3">
      <c r="A10" s="24"/>
      <c r="B10" s="25" t="s">
        <v>14</v>
      </c>
      <c r="C10" s="40"/>
      <c r="D10" s="65">
        <f>SUM(D4:D9)</f>
        <v>56086805</v>
      </c>
    </row>
  </sheetData>
  <mergeCells count="1">
    <mergeCell ref="A1:D2"/>
  </mergeCells>
  <pageMargins left="0.7" right="0.7" top="0.75" bottom="0.75" header="0.3" footer="0.3"/>
  <pageSetup scale="9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E32"/>
  <sheetViews>
    <sheetView tabSelected="1" topLeftCell="A13" workbookViewId="0">
      <selection activeCell="D22" sqref="D22:F33"/>
    </sheetView>
  </sheetViews>
  <sheetFormatPr defaultRowHeight="15" x14ac:dyDescent="0.25"/>
  <cols>
    <col min="4" max="4" width="17.7109375" customWidth="1"/>
    <col min="5" max="5" width="16.28515625" bestFit="1" customWidth="1"/>
    <col min="8" max="8" width="9.85546875" bestFit="1" customWidth="1"/>
  </cols>
  <sheetData>
    <row r="5" spans="4:5" x14ac:dyDescent="0.25">
      <c r="D5" s="90"/>
      <c r="E5" s="105"/>
    </row>
    <row r="6" spans="4:5" x14ac:dyDescent="0.25">
      <c r="D6" s="90"/>
      <c r="E6" s="104"/>
    </row>
    <row r="7" spans="4:5" x14ac:dyDescent="0.25">
      <c r="D7" s="90"/>
      <c r="E7" s="104"/>
    </row>
    <row r="8" spans="4:5" x14ac:dyDescent="0.25">
      <c r="D8" s="90"/>
      <c r="E8" s="104"/>
    </row>
    <row r="9" spans="4:5" x14ac:dyDescent="0.25">
      <c r="D9" s="90"/>
      <c r="E9" s="104"/>
    </row>
    <row r="10" spans="4:5" x14ac:dyDescent="0.25">
      <c r="D10" s="90"/>
      <c r="E10" s="104"/>
    </row>
    <row r="11" spans="4:5" x14ac:dyDescent="0.25">
      <c r="D11" s="90"/>
      <c r="E11" s="104"/>
    </row>
    <row r="12" spans="4:5" x14ac:dyDescent="0.25">
      <c r="D12" s="90"/>
      <c r="E12" s="104"/>
    </row>
    <row r="13" spans="4:5" x14ac:dyDescent="0.25">
      <c r="D13" s="90"/>
      <c r="E13" s="104"/>
    </row>
    <row r="14" spans="4:5" x14ac:dyDescent="0.25">
      <c r="D14" s="90"/>
      <c r="E14" s="104"/>
    </row>
    <row r="15" spans="4:5" x14ac:dyDescent="0.25">
      <c r="D15" s="90"/>
      <c r="E15" s="104"/>
    </row>
    <row r="16" spans="4:5" x14ac:dyDescent="0.25">
      <c r="E16" s="99"/>
    </row>
    <row r="23" spans="5:5" x14ac:dyDescent="0.25">
      <c r="E23" s="104"/>
    </row>
    <row r="24" spans="5:5" x14ac:dyDescent="0.25">
      <c r="E24" s="104"/>
    </row>
    <row r="25" spans="5:5" x14ac:dyDescent="0.25">
      <c r="E25" s="104"/>
    </row>
    <row r="26" spans="5:5" x14ac:dyDescent="0.25">
      <c r="E26" s="104"/>
    </row>
    <row r="27" spans="5:5" x14ac:dyDescent="0.25">
      <c r="E27" s="104"/>
    </row>
    <row r="28" spans="5:5" x14ac:dyDescent="0.25">
      <c r="E28" s="104"/>
    </row>
    <row r="29" spans="5:5" x14ac:dyDescent="0.25">
      <c r="E29" s="104"/>
    </row>
    <row r="30" spans="5:5" x14ac:dyDescent="0.25">
      <c r="E30" s="104"/>
    </row>
    <row r="31" spans="5:5" x14ac:dyDescent="0.25">
      <c r="E31" s="104"/>
    </row>
    <row r="32" spans="5:5" x14ac:dyDescent="0.25">
      <c r="E32" s="10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10" workbookViewId="0">
      <selection activeCell="C30" sqref="C30"/>
    </sheetView>
  </sheetViews>
  <sheetFormatPr defaultRowHeight="15" x14ac:dyDescent="0.25"/>
  <cols>
    <col min="2" max="2" width="57.7109375" customWidth="1"/>
    <col min="3" max="3" width="15.7109375" customWidth="1"/>
    <col min="4" max="4" width="38.140625" style="101" customWidth="1"/>
    <col min="5" max="5" width="15" customWidth="1"/>
    <col min="8" max="8" width="14" customWidth="1"/>
  </cols>
  <sheetData>
    <row r="1" spans="1:8" x14ac:dyDescent="0.25">
      <c r="D1" s="92"/>
    </row>
    <row r="2" spans="1:8" x14ac:dyDescent="0.25">
      <c r="A2" s="107" t="s">
        <v>70</v>
      </c>
      <c r="B2" s="107"/>
      <c r="C2" s="107"/>
      <c r="D2" s="107"/>
    </row>
    <row r="3" spans="1:8" ht="52.5" customHeight="1" x14ac:dyDescent="0.25">
      <c r="A3" s="107"/>
      <c r="B3" s="107"/>
      <c r="C3" s="107"/>
      <c r="D3" s="107"/>
    </row>
    <row r="4" spans="1:8" x14ac:dyDescent="0.25">
      <c r="A4" s="21" t="s">
        <v>17</v>
      </c>
      <c r="B4" s="21" t="s">
        <v>16</v>
      </c>
      <c r="C4" s="21" t="s">
        <v>22</v>
      </c>
      <c r="D4" s="93" t="s">
        <v>71</v>
      </c>
      <c r="H4" s="94"/>
    </row>
    <row r="5" spans="1:8" x14ac:dyDescent="0.25">
      <c r="A5" s="95">
        <v>1</v>
      </c>
      <c r="B5" s="70" t="s">
        <v>46</v>
      </c>
      <c r="C5" s="70" t="s">
        <v>61</v>
      </c>
      <c r="D5" s="90">
        <v>0</v>
      </c>
      <c r="E5" s="91"/>
      <c r="H5" s="94"/>
    </row>
    <row r="6" spans="1:8" x14ac:dyDescent="0.25">
      <c r="A6" s="95">
        <v>2</v>
      </c>
      <c r="B6" s="70" t="s">
        <v>12</v>
      </c>
      <c r="C6" s="70" t="s">
        <v>24</v>
      </c>
      <c r="D6" s="90">
        <v>48762546</v>
      </c>
      <c r="H6" s="94"/>
    </row>
    <row r="7" spans="1:8" x14ac:dyDescent="0.25">
      <c r="A7" s="95">
        <v>5</v>
      </c>
      <c r="B7" s="70" t="s">
        <v>13</v>
      </c>
      <c r="C7" s="70" t="s">
        <v>27</v>
      </c>
      <c r="D7" s="90">
        <v>51123988</v>
      </c>
      <c r="E7" s="91"/>
      <c r="H7" s="94"/>
    </row>
    <row r="8" spans="1:8" x14ac:dyDescent="0.25">
      <c r="A8" s="95">
        <v>6</v>
      </c>
      <c r="B8" s="70" t="s">
        <v>68</v>
      </c>
      <c r="C8" s="96" t="s">
        <v>28</v>
      </c>
      <c r="D8" s="90">
        <v>93837960</v>
      </c>
      <c r="E8" s="91"/>
      <c r="H8" s="94"/>
    </row>
    <row r="9" spans="1:8" ht="30" x14ac:dyDescent="0.25">
      <c r="A9" s="95">
        <v>7</v>
      </c>
      <c r="B9" s="70" t="s">
        <v>59</v>
      </c>
      <c r="C9" s="70" t="s">
        <v>29</v>
      </c>
      <c r="D9" s="90">
        <v>170821078</v>
      </c>
      <c r="E9" s="91"/>
      <c r="H9" s="94"/>
    </row>
    <row r="10" spans="1:8" ht="30" x14ac:dyDescent="0.25">
      <c r="A10" s="95">
        <v>8</v>
      </c>
      <c r="B10" s="70" t="s">
        <v>72</v>
      </c>
      <c r="C10" s="97" t="s">
        <v>30</v>
      </c>
      <c r="D10" s="106">
        <v>189436631</v>
      </c>
      <c r="E10" s="91"/>
      <c r="H10" s="94"/>
    </row>
    <row r="11" spans="1:8" x14ac:dyDescent="0.25">
      <c r="A11" s="95">
        <v>9</v>
      </c>
      <c r="B11" s="70" t="s">
        <v>40</v>
      </c>
      <c r="C11" s="77" t="s">
        <v>31</v>
      </c>
      <c r="D11" s="90">
        <v>67670769</v>
      </c>
      <c r="E11" s="91"/>
      <c r="H11" s="94"/>
    </row>
    <row r="12" spans="1:8" x14ac:dyDescent="0.25">
      <c r="A12" s="95">
        <v>3</v>
      </c>
      <c r="B12" s="70" t="s">
        <v>42</v>
      </c>
      <c r="C12" s="70" t="s">
        <v>25</v>
      </c>
      <c r="D12" s="90">
        <v>41908659</v>
      </c>
      <c r="E12" s="91"/>
      <c r="H12" s="94"/>
    </row>
    <row r="13" spans="1:8" x14ac:dyDescent="0.25">
      <c r="A13" s="95">
        <v>10</v>
      </c>
      <c r="B13" s="70" t="s">
        <v>0</v>
      </c>
      <c r="C13" s="70" t="s">
        <v>26</v>
      </c>
      <c r="D13" s="106">
        <v>12525934</v>
      </c>
      <c r="E13" s="91"/>
      <c r="H13" s="94"/>
    </row>
    <row r="14" spans="1:8" x14ac:dyDescent="0.25">
      <c r="A14" s="95">
        <v>11</v>
      </c>
      <c r="B14" s="70" t="s">
        <v>2</v>
      </c>
      <c r="C14" s="70" t="s">
        <v>32</v>
      </c>
      <c r="D14" s="90">
        <v>82139662</v>
      </c>
      <c r="E14" s="91"/>
      <c r="H14" s="94"/>
    </row>
    <row r="15" spans="1:8" x14ac:dyDescent="0.25">
      <c r="A15" s="95">
        <v>12</v>
      </c>
      <c r="B15" s="70" t="s">
        <v>11</v>
      </c>
      <c r="C15" s="70" t="s">
        <v>33</v>
      </c>
      <c r="D15" s="90">
        <v>74011737</v>
      </c>
      <c r="E15" s="91"/>
      <c r="H15" s="94"/>
    </row>
    <row r="16" spans="1:8" x14ac:dyDescent="0.25">
      <c r="A16" s="95">
        <v>13</v>
      </c>
      <c r="B16" s="70" t="s">
        <v>54</v>
      </c>
      <c r="C16" s="70" t="s">
        <v>66</v>
      </c>
      <c r="D16" s="90">
        <v>63866912</v>
      </c>
      <c r="E16" s="91"/>
      <c r="H16" s="94"/>
    </row>
    <row r="17" spans="1:8" x14ac:dyDescent="0.25">
      <c r="A17" s="95">
        <v>14</v>
      </c>
      <c r="B17" s="70" t="s">
        <v>4</v>
      </c>
      <c r="C17" s="70" t="s">
        <v>34</v>
      </c>
      <c r="D17" s="90">
        <v>63149201</v>
      </c>
      <c r="E17" s="91"/>
      <c r="H17" s="94"/>
    </row>
    <row r="18" spans="1:8" x14ac:dyDescent="0.25">
      <c r="A18" s="72"/>
      <c r="B18" s="73" t="s">
        <v>14</v>
      </c>
      <c r="C18" s="73"/>
      <c r="D18" s="98">
        <f>SUM(D5:D17)</f>
        <v>959255077</v>
      </c>
      <c r="F18" s="99"/>
    </row>
    <row r="20" spans="1:8" ht="15.75" thickBot="1" x14ac:dyDescent="0.3">
      <c r="B20" s="100"/>
      <c r="C20" s="100"/>
      <c r="D20" s="100"/>
      <c r="E20" s="99"/>
    </row>
    <row r="21" spans="1:8" ht="15.75" thickBot="1" x14ac:dyDescent="0.3">
      <c r="B21" s="86" t="s">
        <v>60</v>
      </c>
      <c r="C21" s="102"/>
      <c r="D21" s="103">
        <f>D18+'2018-19'!D19</f>
        <v>8831870377</v>
      </c>
    </row>
    <row r="25" spans="1:8" x14ac:dyDescent="0.25">
      <c r="D25"/>
    </row>
    <row r="26" spans="1:8" x14ac:dyDescent="0.25">
      <c r="D26" s="100"/>
    </row>
  </sheetData>
  <mergeCells count="1">
    <mergeCell ref="A2:D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10" workbookViewId="0">
      <selection activeCell="D19" sqref="D19"/>
    </sheetView>
  </sheetViews>
  <sheetFormatPr defaultRowHeight="15" x14ac:dyDescent="0.25"/>
  <cols>
    <col min="2" max="3" width="37.5703125" customWidth="1"/>
    <col min="4" max="4" width="28.7109375" customWidth="1"/>
  </cols>
  <sheetData>
    <row r="1" spans="1:4" x14ac:dyDescent="0.25">
      <c r="A1" s="107" t="s">
        <v>69</v>
      </c>
      <c r="B1" s="107"/>
      <c r="C1" s="107"/>
      <c r="D1" s="107"/>
    </row>
    <row r="2" spans="1:4" ht="57" customHeight="1" x14ac:dyDescent="0.25">
      <c r="A2" s="107"/>
      <c r="B2" s="107"/>
      <c r="C2" s="107"/>
      <c r="D2" s="107"/>
    </row>
    <row r="3" spans="1:4" x14ac:dyDescent="0.25">
      <c r="A3" s="21" t="s">
        <v>17</v>
      </c>
      <c r="B3" s="21" t="s">
        <v>16</v>
      </c>
      <c r="C3" s="21" t="s">
        <v>22</v>
      </c>
      <c r="D3" s="21" t="s">
        <v>67</v>
      </c>
    </row>
    <row r="4" spans="1:4" ht="30" x14ac:dyDescent="0.25">
      <c r="A4" s="69">
        <v>1</v>
      </c>
      <c r="B4" s="18" t="s">
        <v>46</v>
      </c>
      <c r="C4" s="18" t="s">
        <v>61</v>
      </c>
      <c r="D4" s="89">
        <v>73974343</v>
      </c>
    </row>
    <row r="5" spans="1:4" ht="30" x14ac:dyDescent="0.25">
      <c r="A5" s="69">
        <v>2</v>
      </c>
      <c r="B5" s="70" t="s">
        <v>12</v>
      </c>
      <c r="C5" s="70" t="s">
        <v>24</v>
      </c>
      <c r="D5" s="82">
        <v>39908785</v>
      </c>
    </row>
    <row r="6" spans="1:4" x14ac:dyDescent="0.25">
      <c r="A6" s="69">
        <v>5</v>
      </c>
      <c r="B6" s="70" t="s">
        <v>13</v>
      </c>
      <c r="C6" s="70" t="s">
        <v>27</v>
      </c>
      <c r="D6" s="83">
        <v>135770004</v>
      </c>
    </row>
    <row r="7" spans="1:4" x14ac:dyDescent="0.25">
      <c r="A7" s="69">
        <v>6</v>
      </c>
      <c r="B7" s="71" t="s">
        <v>68</v>
      </c>
      <c r="C7" s="75" t="s">
        <v>28</v>
      </c>
      <c r="D7" s="84">
        <v>115087711</v>
      </c>
    </row>
    <row r="8" spans="1:4" ht="30" x14ac:dyDescent="0.25">
      <c r="A8" s="69">
        <v>7</v>
      </c>
      <c r="B8" s="71" t="s">
        <v>59</v>
      </c>
      <c r="C8" s="71" t="s">
        <v>29</v>
      </c>
      <c r="D8" s="83">
        <v>172592052</v>
      </c>
    </row>
    <row r="9" spans="1:4" x14ac:dyDescent="0.25">
      <c r="A9" s="69">
        <v>8</v>
      </c>
      <c r="B9" s="71" t="s">
        <v>3</v>
      </c>
      <c r="C9" s="76" t="s">
        <v>30</v>
      </c>
      <c r="D9" s="85">
        <v>257771222</v>
      </c>
    </row>
    <row r="10" spans="1:4" x14ac:dyDescent="0.25">
      <c r="A10" s="69">
        <v>9</v>
      </c>
      <c r="B10" s="70" t="s">
        <v>40</v>
      </c>
      <c r="C10" s="77" t="s">
        <v>31</v>
      </c>
      <c r="D10" s="83">
        <v>8847870</v>
      </c>
    </row>
    <row r="11" spans="1:4" ht="30" x14ac:dyDescent="0.25">
      <c r="A11" s="69">
        <v>3</v>
      </c>
      <c r="B11" s="18" t="s">
        <v>42</v>
      </c>
      <c r="C11" s="18" t="s">
        <v>25</v>
      </c>
      <c r="D11" s="90">
        <v>172855236</v>
      </c>
    </row>
    <row r="12" spans="1:4" ht="30" x14ac:dyDescent="0.25">
      <c r="A12" s="69">
        <v>10</v>
      </c>
      <c r="B12" s="71" t="s">
        <v>0</v>
      </c>
      <c r="C12" s="71" t="s">
        <v>26</v>
      </c>
      <c r="D12" s="83">
        <v>66110050</v>
      </c>
    </row>
    <row r="13" spans="1:4" x14ac:dyDescent="0.25">
      <c r="A13" s="69">
        <v>11</v>
      </c>
      <c r="B13" s="70" t="s">
        <v>2</v>
      </c>
      <c r="C13" s="70" t="s">
        <v>32</v>
      </c>
      <c r="D13" s="82">
        <v>71572042</v>
      </c>
    </row>
    <row r="14" spans="1:4" ht="30" x14ac:dyDescent="0.25">
      <c r="A14" s="69">
        <v>12</v>
      </c>
      <c r="B14" s="71" t="s">
        <v>11</v>
      </c>
      <c r="C14" s="71" t="s">
        <v>33</v>
      </c>
      <c r="D14" s="83">
        <v>127305128</v>
      </c>
    </row>
    <row r="15" spans="1:4" ht="30" x14ac:dyDescent="0.25">
      <c r="A15" s="69">
        <v>13</v>
      </c>
      <c r="B15" s="18" t="s">
        <v>54</v>
      </c>
      <c r="C15" s="18" t="s">
        <v>66</v>
      </c>
      <c r="D15" s="83">
        <v>67268592</v>
      </c>
    </row>
    <row r="16" spans="1:4" x14ac:dyDescent="0.25">
      <c r="A16" s="69">
        <v>14</v>
      </c>
      <c r="B16" s="18" t="s">
        <v>4</v>
      </c>
      <c r="C16" s="18" t="s">
        <v>34</v>
      </c>
      <c r="D16" s="83">
        <v>66839888</v>
      </c>
    </row>
    <row r="17" spans="1:4" x14ac:dyDescent="0.25">
      <c r="A17" s="72"/>
      <c r="B17" s="73" t="s">
        <v>14</v>
      </c>
      <c r="C17" s="73"/>
      <c r="D17" s="74">
        <f>SUM(D4:D16)</f>
        <v>1375902923</v>
      </c>
    </row>
    <row r="18" spans="1:4" ht="15.75" thickBot="1" x14ac:dyDescent="0.3"/>
    <row r="19" spans="1:4" ht="15.75" thickBot="1" x14ac:dyDescent="0.3">
      <c r="B19" s="86" t="s">
        <v>60</v>
      </c>
      <c r="C19" s="87"/>
      <c r="D19" s="88">
        <f>D17+'2016-17'!D17+'2015-16'!C16+'2014-15'!E16+'2013-14'!D16+'2012-13'!D16+'2011-12'!D10</f>
        <v>7872615300</v>
      </c>
    </row>
  </sheetData>
  <mergeCells count="1">
    <mergeCell ref="A1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10" workbookViewId="0">
      <selection activeCell="E14" sqref="E14"/>
    </sheetView>
  </sheetViews>
  <sheetFormatPr defaultRowHeight="15" x14ac:dyDescent="0.25"/>
  <cols>
    <col min="2" max="3" width="37.5703125" customWidth="1"/>
    <col min="4" max="4" width="28.7109375" customWidth="1"/>
    <col min="5" max="5" width="17.28515625" bestFit="1" customWidth="1"/>
  </cols>
  <sheetData>
    <row r="1" spans="1:4" x14ac:dyDescent="0.25">
      <c r="A1" s="107" t="s">
        <v>64</v>
      </c>
      <c r="B1" s="107"/>
      <c r="C1" s="107"/>
      <c r="D1" s="107"/>
    </row>
    <row r="2" spans="1:4" ht="57" customHeight="1" x14ac:dyDescent="0.25">
      <c r="A2" s="107"/>
      <c r="B2" s="107"/>
      <c r="C2" s="107"/>
      <c r="D2" s="107"/>
    </row>
    <row r="3" spans="1:4" x14ac:dyDescent="0.25">
      <c r="A3" s="21" t="s">
        <v>17</v>
      </c>
      <c r="B3" s="21" t="s">
        <v>16</v>
      </c>
      <c r="C3" s="21" t="s">
        <v>22</v>
      </c>
      <c r="D3" s="21" t="s">
        <v>65</v>
      </c>
    </row>
    <row r="4" spans="1:4" ht="30" x14ac:dyDescent="0.25">
      <c r="A4" s="69">
        <v>1</v>
      </c>
      <c r="B4" s="18" t="s">
        <v>46</v>
      </c>
      <c r="C4" s="18" t="s">
        <v>61</v>
      </c>
      <c r="D4">
        <v>56806611</v>
      </c>
    </row>
    <row r="5" spans="1:4" ht="30" x14ac:dyDescent="0.25">
      <c r="A5" s="69">
        <v>2</v>
      </c>
      <c r="B5" s="70" t="s">
        <v>12</v>
      </c>
      <c r="C5" s="70" t="s">
        <v>24</v>
      </c>
      <c r="D5">
        <v>67127127</v>
      </c>
    </row>
    <row r="6" spans="1:4" x14ac:dyDescent="0.25">
      <c r="A6" s="69">
        <v>5</v>
      </c>
      <c r="B6" s="70" t="s">
        <v>13</v>
      </c>
      <c r="C6" s="70" t="s">
        <v>27</v>
      </c>
      <c r="D6">
        <v>68077005</v>
      </c>
    </row>
    <row r="7" spans="1:4" x14ac:dyDescent="0.25">
      <c r="A7" s="69">
        <v>6</v>
      </c>
      <c r="B7" s="71" t="s">
        <v>1</v>
      </c>
      <c r="C7" s="75" t="s">
        <v>28</v>
      </c>
      <c r="D7">
        <v>96127494</v>
      </c>
    </row>
    <row r="8" spans="1:4" ht="30" x14ac:dyDescent="0.25">
      <c r="A8" s="69">
        <v>7</v>
      </c>
      <c r="B8" s="71" t="s">
        <v>59</v>
      </c>
      <c r="C8" s="71" t="s">
        <v>29</v>
      </c>
      <c r="D8">
        <v>125055198</v>
      </c>
    </row>
    <row r="9" spans="1:4" x14ac:dyDescent="0.25">
      <c r="A9" s="69">
        <v>8</v>
      </c>
      <c r="B9" s="71" t="s">
        <v>3</v>
      </c>
      <c r="C9" s="76" t="s">
        <v>30</v>
      </c>
      <c r="D9">
        <v>225551542</v>
      </c>
    </row>
    <row r="10" spans="1:4" x14ac:dyDescent="0.25">
      <c r="A10" s="69">
        <v>9</v>
      </c>
      <c r="B10" s="70" t="s">
        <v>40</v>
      </c>
      <c r="C10" s="77" t="s">
        <v>31</v>
      </c>
      <c r="D10">
        <v>85478131</v>
      </c>
    </row>
    <row r="11" spans="1:4" ht="30" x14ac:dyDescent="0.25">
      <c r="A11" s="69">
        <v>3</v>
      </c>
      <c r="B11" s="18" t="s">
        <v>42</v>
      </c>
      <c r="C11" s="18" t="s">
        <v>25</v>
      </c>
      <c r="D11">
        <v>60941042</v>
      </c>
    </row>
    <row r="12" spans="1:4" ht="30" x14ac:dyDescent="0.25">
      <c r="A12" s="69">
        <v>10</v>
      </c>
      <c r="B12" s="71" t="s">
        <v>0</v>
      </c>
      <c r="C12" s="71" t="s">
        <v>26</v>
      </c>
      <c r="D12">
        <v>70903434</v>
      </c>
    </row>
    <row r="13" spans="1:4" x14ac:dyDescent="0.25">
      <c r="A13" s="69">
        <v>11</v>
      </c>
      <c r="B13" s="70" t="s">
        <v>2</v>
      </c>
      <c r="C13" s="70" t="s">
        <v>32</v>
      </c>
      <c r="D13">
        <v>84856179.599999994</v>
      </c>
    </row>
    <row r="14" spans="1:4" ht="30" x14ac:dyDescent="0.25">
      <c r="A14" s="69">
        <v>12</v>
      </c>
      <c r="B14" s="71" t="s">
        <v>11</v>
      </c>
      <c r="C14" s="71" t="s">
        <v>33</v>
      </c>
      <c r="D14">
        <v>55269241</v>
      </c>
    </row>
    <row r="15" spans="1:4" ht="30" x14ac:dyDescent="0.25">
      <c r="A15" s="69">
        <v>13</v>
      </c>
      <c r="B15" s="18" t="s">
        <v>54</v>
      </c>
      <c r="C15" s="18" t="s">
        <v>66</v>
      </c>
      <c r="D15">
        <v>78634007</v>
      </c>
    </row>
    <row r="16" spans="1:4" x14ac:dyDescent="0.25">
      <c r="A16" s="69">
        <v>14</v>
      </c>
      <c r="B16" s="18" t="s">
        <v>4</v>
      </c>
      <c r="C16" s="18" t="s">
        <v>34</v>
      </c>
      <c r="D16">
        <v>49143151</v>
      </c>
    </row>
    <row r="17" spans="1:4" x14ac:dyDescent="0.25">
      <c r="A17" s="72"/>
      <c r="B17" s="73" t="s">
        <v>14</v>
      </c>
      <c r="C17" s="73"/>
      <c r="D17" s="74">
        <f>SUM(D4:D16)</f>
        <v>1123970162.5999999</v>
      </c>
    </row>
    <row r="18" spans="1:4" ht="15.75" thickBot="1" x14ac:dyDescent="0.3"/>
    <row r="19" spans="1:4" ht="15.75" thickBot="1" x14ac:dyDescent="0.3">
      <c r="B19" s="86" t="s">
        <v>60</v>
      </c>
      <c r="C19" s="87"/>
      <c r="D19" s="88">
        <f>D17+'2016-17'!D17+'2015-16'!C16+'2014-15'!E16+'2013-14'!D16+'2012-13'!D16+'2011-12'!D10</f>
        <v>7620682539.6000004</v>
      </c>
    </row>
  </sheetData>
  <mergeCells count="1">
    <mergeCell ref="A1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7" workbookViewId="0">
      <selection activeCell="I10" sqref="I10"/>
    </sheetView>
  </sheetViews>
  <sheetFormatPr defaultRowHeight="15" x14ac:dyDescent="0.25"/>
  <cols>
    <col min="2" max="3" width="37.5703125" customWidth="1"/>
    <col min="4" max="4" width="28.7109375" customWidth="1"/>
  </cols>
  <sheetData>
    <row r="1" spans="1:4" ht="15" customHeight="1" x14ac:dyDescent="0.25">
      <c r="A1" s="107" t="s">
        <v>63</v>
      </c>
      <c r="B1" s="107"/>
      <c r="C1" s="107"/>
      <c r="D1" s="107"/>
    </row>
    <row r="2" spans="1:4" ht="51.75" customHeight="1" x14ac:dyDescent="0.25">
      <c r="A2" s="107"/>
      <c r="B2" s="107"/>
      <c r="C2" s="107"/>
      <c r="D2" s="107"/>
    </row>
    <row r="3" spans="1:4" x14ac:dyDescent="0.25">
      <c r="A3" s="21" t="s">
        <v>17</v>
      </c>
      <c r="B3" s="21" t="s">
        <v>16</v>
      </c>
      <c r="C3" s="21" t="s">
        <v>22</v>
      </c>
      <c r="D3" s="21" t="s">
        <v>58</v>
      </c>
    </row>
    <row r="4" spans="1:4" ht="30" x14ac:dyDescent="0.25">
      <c r="A4" s="69">
        <v>1</v>
      </c>
      <c r="B4" s="18" t="s">
        <v>46</v>
      </c>
      <c r="C4" s="18" t="s">
        <v>61</v>
      </c>
      <c r="D4" s="81">
        <v>62781312</v>
      </c>
    </row>
    <row r="5" spans="1:4" ht="30" x14ac:dyDescent="0.25">
      <c r="A5" s="69">
        <v>2</v>
      </c>
      <c r="B5" s="70" t="s">
        <v>12</v>
      </c>
      <c r="C5" s="70" t="s">
        <v>24</v>
      </c>
      <c r="D5" s="82">
        <v>46358117</v>
      </c>
    </row>
    <row r="6" spans="1:4" x14ac:dyDescent="0.25">
      <c r="A6" s="69">
        <v>5</v>
      </c>
      <c r="B6" s="70" t="s">
        <v>13</v>
      </c>
      <c r="C6" s="70" t="s">
        <v>27</v>
      </c>
      <c r="D6" s="83">
        <v>206540890</v>
      </c>
    </row>
    <row r="7" spans="1:4" x14ac:dyDescent="0.25">
      <c r="A7" s="69">
        <v>6</v>
      </c>
      <c r="B7" s="71" t="s">
        <v>1</v>
      </c>
      <c r="C7" s="75" t="s">
        <v>28</v>
      </c>
      <c r="D7" s="84">
        <v>119575371</v>
      </c>
    </row>
    <row r="8" spans="1:4" ht="30" x14ac:dyDescent="0.25">
      <c r="A8" s="69">
        <v>7</v>
      </c>
      <c r="B8" s="71" t="s">
        <v>59</v>
      </c>
      <c r="C8" s="71" t="s">
        <v>29</v>
      </c>
      <c r="D8" s="83">
        <v>172881679</v>
      </c>
    </row>
    <row r="9" spans="1:4" x14ac:dyDescent="0.25">
      <c r="A9" s="69">
        <v>8</v>
      </c>
      <c r="B9" s="71" t="s">
        <v>3</v>
      </c>
      <c r="C9" s="76" t="s">
        <v>30</v>
      </c>
      <c r="D9" s="85">
        <v>209945513</v>
      </c>
    </row>
    <row r="10" spans="1:4" x14ac:dyDescent="0.25">
      <c r="A10" s="69">
        <v>9</v>
      </c>
      <c r="B10" s="70" t="s">
        <v>40</v>
      </c>
      <c r="C10" s="77" t="s">
        <v>31</v>
      </c>
      <c r="D10" s="83">
        <v>87794592</v>
      </c>
    </row>
    <row r="11" spans="1:4" ht="30" x14ac:dyDescent="0.25">
      <c r="A11" s="69">
        <v>3</v>
      </c>
      <c r="B11" s="18" t="s">
        <v>42</v>
      </c>
      <c r="C11" s="18" t="s">
        <v>25</v>
      </c>
      <c r="D11" s="82">
        <v>105062715</v>
      </c>
    </row>
    <row r="12" spans="1:4" ht="30" x14ac:dyDescent="0.25">
      <c r="A12" s="69">
        <v>10</v>
      </c>
      <c r="B12" s="71" t="s">
        <v>0</v>
      </c>
      <c r="C12" s="71" t="s">
        <v>26</v>
      </c>
      <c r="D12" s="83">
        <v>78569171</v>
      </c>
    </row>
    <row r="13" spans="1:4" x14ac:dyDescent="0.25">
      <c r="A13" s="69">
        <v>11</v>
      </c>
      <c r="B13" s="70" t="s">
        <v>2</v>
      </c>
      <c r="C13" s="70" t="s">
        <v>32</v>
      </c>
      <c r="D13" s="83">
        <v>85631266</v>
      </c>
    </row>
    <row r="14" spans="1:4" ht="30" x14ac:dyDescent="0.25">
      <c r="A14" s="69">
        <v>12</v>
      </c>
      <c r="B14" s="71" t="s">
        <v>11</v>
      </c>
      <c r="C14" s="71" t="s">
        <v>33</v>
      </c>
      <c r="D14" s="83">
        <v>107677199</v>
      </c>
    </row>
    <row r="15" spans="1:4" ht="30" x14ac:dyDescent="0.25">
      <c r="A15" s="69">
        <v>13</v>
      </c>
      <c r="B15" s="18" t="s">
        <v>54</v>
      </c>
      <c r="C15" s="18" t="s">
        <v>62</v>
      </c>
      <c r="D15" s="83">
        <v>88389347</v>
      </c>
    </row>
    <row r="16" spans="1:4" x14ac:dyDescent="0.25">
      <c r="A16" s="69">
        <v>14</v>
      </c>
      <c r="B16" s="18" t="s">
        <v>4</v>
      </c>
      <c r="C16" s="18" t="s">
        <v>34</v>
      </c>
      <c r="D16" s="83">
        <v>71699340</v>
      </c>
    </row>
    <row r="17" spans="1:4" x14ac:dyDescent="0.25">
      <c r="A17" s="72"/>
      <c r="B17" s="73" t="s">
        <v>14</v>
      </c>
      <c r="C17" s="73"/>
      <c r="D17" s="74">
        <f>SUM(D4:D16)</f>
        <v>1442906512</v>
      </c>
    </row>
    <row r="18" spans="1:4" ht="15.75" thickBot="1" x14ac:dyDescent="0.3"/>
    <row r="19" spans="1:4" ht="15.75" thickBot="1" x14ac:dyDescent="0.3">
      <c r="B19" s="78" t="s">
        <v>60</v>
      </c>
      <c r="C19" s="79"/>
      <c r="D19" s="80">
        <f>D17+'2015-16'!C16+'2014-15'!E16+'2013-14'!D16+'2012-13'!D16+'2011-12'!D10</f>
        <v>6496712377</v>
      </c>
    </row>
  </sheetData>
  <mergeCells count="1">
    <mergeCell ref="A1:D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7" workbookViewId="0">
      <selection activeCell="C16" sqref="C16"/>
    </sheetView>
  </sheetViews>
  <sheetFormatPr defaultRowHeight="15" x14ac:dyDescent="0.25"/>
  <cols>
    <col min="2" max="2" width="47.28515625" customWidth="1"/>
    <col min="3" max="3" width="37.5703125" customWidth="1"/>
  </cols>
  <sheetData>
    <row r="1" spans="1:3" ht="18.75" x14ac:dyDescent="0.3">
      <c r="A1" s="108" t="s">
        <v>57</v>
      </c>
      <c r="B1" s="108"/>
      <c r="C1" s="108"/>
    </row>
    <row r="2" spans="1:3" ht="18.75" x14ac:dyDescent="0.25">
      <c r="A2" s="47" t="s">
        <v>43</v>
      </c>
      <c r="B2" s="47" t="s">
        <v>44</v>
      </c>
      <c r="C2" s="48" t="s">
        <v>45</v>
      </c>
    </row>
    <row r="3" spans="1:3" ht="30" x14ac:dyDescent="0.25">
      <c r="A3" s="49">
        <v>1</v>
      </c>
      <c r="B3" s="50" t="s">
        <v>46</v>
      </c>
      <c r="C3" s="54">
        <v>134934841</v>
      </c>
    </row>
    <row r="4" spans="1:3" x14ac:dyDescent="0.25">
      <c r="A4" s="49">
        <f>A3+1</f>
        <v>2</v>
      </c>
      <c r="B4" s="50" t="s">
        <v>47</v>
      </c>
      <c r="C4" s="55">
        <v>93142552</v>
      </c>
    </row>
    <row r="5" spans="1:3" x14ac:dyDescent="0.25">
      <c r="A5" s="49">
        <f t="shared" ref="A5:A15" si="0">A4+1</f>
        <v>3</v>
      </c>
      <c r="B5" s="50" t="s">
        <v>48</v>
      </c>
      <c r="C5" s="55">
        <v>145049856</v>
      </c>
    </row>
    <row r="6" spans="1:3" x14ac:dyDescent="0.25">
      <c r="A6" s="49">
        <f t="shared" si="0"/>
        <v>4</v>
      </c>
      <c r="B6" s="50" t="s">
        <v>49</v>
      </c>
      <c r="C6" s="55">
        <v>170705721</v>
      </c>
    </row>
    <row r="7" spans="1:3" x14ac:dyDescent="0.25">
      <c r="A7" s="49">
        <f t="shared" si="0"/>
        <v>5</v>
      </c>
      <c r="B7" s="50" t="s">
        <v>50</v>
      </c>
      <c r="C7" s="55">
        <v>242696288</v>
      </c>
    </row>
    <row r="8" spans="1:3" x14ac:dyDescent="0.25">
      <c r="A8" s="49">
        <f t="shared" si="0"/>
        <v>6</v>
      </c>
      <c r="B8" s="50" t="s">
        <v>3</v>
      </c>
      <c r="C8" s="55">
        <v>294924181</v>
      </c>
    </row>
    <row r="9" spans="1:3" ht="30" x14ac:dyDescent="0.25">
      <c r="A9" s="49">
        <f t="shared" si="0"/>
        <v>7</v>
      </c>
      <c r="B9" s="50" t="s">
        <v>51</v>
      </c>
      <c r="C9" s="51">
        <v>111197626</v>
      </c>
    </row>
    <row r="10" spans="1:3" ht="30" x14ac:dyDescent="0.25">
      <c r="A10" s="49">
        <f t="shared" si="0"/>
        <v>8</v>
      </c>
      <c r="B10" s="50" t="s">
        <v>42</v>
      </c>
      <c r="C10" s="51">
        <v>83716327</v>
      </c>
    </row>
    <row r="11" spans="1:3" ht="30" x14ac:dyDescent="0.25">
      <c r="A11" s="49">
        <f t="shared" si="0"/>
        <v>9</v>
      </c>
      <c r="B11" s="50" t="s">
        <v>0</v>
      </c>
      <c r="C11" s="51">
        <v>108376851</v>
      </c>
    </row>
    <row r="12" spans="1:3" x14ac:dyDescent="0.25">
      <c r="A12" s="49">
        <f t="shared" si="0"/>
        <v>10</v>
      </c>
      <c r="B12" s="50" t="s">
        <v>52</v>
      </c>
      <c r="C12" s="51">
        <v>169695618</v>
      </c>
    </row>
    <row r="13" spans="1:3" ht="30" x14ac:dyDescent="0.25">
      <c r="A13" s="49">
        <f t="shared" si="0"/>
        <v>11</v>
      </c>
      <c r="B13" s="50" t="s">
        <v>53</v>
      </c>
      <c r="C13" s="51">
        <v>152411379</v>
      </c>
    </row>
    <row r="14" spans="1:3" x14ac:dyDescent="0.25">
      <c r="A14" s="49">
        <f t="shared" si="0"/>
        <v>12</v>
      </c>
      <c r="B14" s="50" t="s">
        <v>54</v>
      </c>
      <c r="C14" s="51">
        <v>150321827</v>
      </c>
    </row>
    <row r="15" spans="1:3" x14ac:dyDescent="0.25">
      <c r="A15" s="49">
        <f t="shared" si="0"/>
        <v>13</v>
      </c>
      <c r="B15" s="52" t="s">
        <v>55</v>
      </c>
      <c r="C15" s="51">
        <v>119947159</v>
      </c>
    </row>
    <row r="16" spans="1:3" x14ac:dyDescent="0.25">
      <c r="A16" s="109" t="s">
        <v>56</v>
      </c>
      <c r="B16" s="109"/>
      <c r="C16" s="53">
        <f>SUM(C3:C15)</f>
        <v>1977120226</v>
      </c>
    </row>
  </sheetData>
  <mergeCells count="2">
    <mergeCell ref="A1:C1"/>
    <mergeCell ref="A16:B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2"/>
  <sheetViews>
    <sheetView topLeftCell="A10" workbookViewId="0">
      <selection activeCell="G8" sqref="G8"/>
    </sheetView>
  </sheetViews>
  <sheetFormatPr defaultColWidth="9.140625" defaultRowHeight="15" x14ac:dyDescent="0.25"/>
  <cols>
    <col min="1" max="1" width="2.28515625" style="7" customWidth="1"/>
    <col min="2" max="2" width="10.140625" style="7" bestFit="1" customWidth="1"/>
    <col min="3" max="3" width="37" style="7" customWidth="1"/>
    <col min="4" max="4" width="20.5703125" style="36" customWidth="1"/>
    <col min="5" max="5" width="17.7109375" style="61" bestFit="1" customWidth="1"/>
    <col min="6" max="6" width="9.140625" style="7" customWidth="1"/>
    <col min="7" max="7" width="17.85546875" style="7" bestFit="1" customWidth="1"/>
    <col min="8" max="8" width="15.42578125" style="7" bestFit="1" customWidth="1"/>
    <col min="9" max="9" width="15" style="7" bestFit="1" customWidth="1"/>
    <col min="10" max="16384" width="9.140625" style="7"/>
  </cols>
  <sheetData>
    <row r="1" spans="2:8" ht="15" customHeight="1" x14ac:dyDescent="0.25">
      <c r="B1" s="112" t="s">
        <v>18</v>
      </c>
      <c r="C1" s="113"/>
      <c r="D1" s="113"/>
      <c r="E1" s="114"/>
    </row>
    <row r="2" spans="2:8" ht="26.25" customHeight="1" thickBot="1" x14ac:dyDescent="0.3">
      <c r="B2" s="115"/>
      <c r="C2" s="116"/>
      <c r="D2" s="116"/>
      <c r="E2" s="117"/>
    </row>
    <row r="3" spans="2:8" x14ac:dyDescent="0.25">
      <c r="B3" s="20" t="s">
        <v>17</v>
      </c>
      <c r="C3" s="21" t="s">
        <v>16</v>
      </c>
      <c r="D3" s="32" t="s">
        <v>22</v>
      </c>
      <c r="E3" s="56" t="s">
        <v>15</v>
      </c>
      <c r="F3" s="1"/>
    </row>
    <row r="4" spans="2:8" x14ac:dyDescent="0.25">
      <c r="B4" s="19">
        <v>1</v>
      </c>
      <c r="C4" s="18" t="s">
        <v>41</v>
      </c>
      <c r="D4" s="33" t="s">
        <v>23</v>
      </c>
      <c r="E4" s="66">
        <v>126116297</v>
      </c>
      <c r="G4" s="8"/>
      <c r="H4" s="8"/>
    </row>
    <row r="5" spans="2:8" ht="30" x14ac:dyDescent="0.25">
      <c r="B5" s="19">
        <v>2</v>
      </c>
      <c r="C5" s="18" t="s">
        <v>7</v>
      </c>
      <c r="D5" s="34" t="s">
        <v>24</v>
      </c>
      <c r="E5" s="66">
        <v>55517949</v>
      </c>
      <c r="G5" s="8"/>
      <c r="H5" s="8"/>
    </row>
    <row r="6" spans="2:8" ht="30" x14ac:dyDescent="0.25">
      <c r="B6" s="19">
        <v>3</v>
      </c>
      <c r="C6" s="18" t="s">
        <v>42</v>
      </c>
      <c r="D6" s="33"/>
      <c r="E6" s="66">
        <v>72003364</v>
      </c>
      <c r="G6" s="8"/>
      <c r="H6" s="8"/>
    </row>
    <row r="7" spans="2:8" x14ac:dyDescent="0.25">
      <c r="B7" s="19">
        <f>B6+1</f>
        <v>4</v>
      </c>
      <c r="C7" s="18" t="s">
        <v>5</v>
      </c>
      <c r="D7" s="33" t="s">
        <v>27</v>
      </c>
      <c r="E7" s="66">
        <v>130937930</v>
      </c>
      <c r="G7" s="8"/>
      <c r="H7" s="8"/>
    </row>
    <row r="8" spans="2:8" x14ac:dyDescent="0.25">
      <c r="B8" s="19">
        <f t="shared" ref="B8:B15" si="0">B7+1</f>
        <v>5</v>
      </c>
      <c r="C8" s="18" t="s">
        <v>1</v>
      </c>
      <c r="D8" s="35" t="s">
        <v>28</v>
      </c>
      <c r="E8" s="67">
        <v>118185890</v>
      </c>
      <c r="G8" s="8"/>
      <c r="H8" s="8"/>
    </row>
    <row r="9" spans="2:8" x14ac:dyDescent="0.25">
      <c r="B9" s="19">
        <f t="shared" si="0"/>
        <v>6</v>
      </c>
      <c r="C9" s="18" t="s">
        <v>8</v>
      </c>
      <c r="D9" s="33" t="s">
        <v>29</v>
      </c>
      <c r="E9" s="66">
        <v>159517192</v>
      </c>
      <c r="G9" s="8"/>
      <c r="H9" s="8"/>
    </row>
    <row r="10" spans="2:8" x14ac:dyDescent="0.25">
      <c r="B10" s="19">
        <f t="shared" si="0"/>
        <v>7</v>
      </c>
      <c r="C10" s="18" t="s">
        <v>3</v>
      </c>
      <c r="D10" s="33" t="s">
        <v>30</v>
      </c>
      <c r="E10" s="66">
        <v>293016843</v>
      </c>
      <c r="G10" s="8"/>
      <c r="H10" s="8"/>
    </row>
    <row r="11" spans="2:8" ht="30" x14ac:dyDescent="0.25">
      <c r="B11" s="19">
        <f t="shared" si="0"/>
        <v>8</v>
      </c>
      <c r="C11" s="18" t="s">
        <v>39</v>
      </c>
      <c r="D11" s="33" t="s">
        <v>31</v>
      </c>
      <c r="E11" s="66">
        <v>52897970</v>
      </c>
      <c r="G11" s="8"/>
      <c r="H11" s="8"/>
    </row>
    <row r="12" spans="2:8" ht="30" x14ac:dyDescent="0.25">
      <c r="B12" s="19">
        <f t="shared" si="0"/>
        <v>9</v>
      </c>
      <c r="C12" s="18" t="s">
        <v>0</v>
      </c>
      <c r="D12" s="33" t="s">
        <v>26</v>
      </c>
      <c r="E12" s="66">
        <v>66213782</v>
      </c>
      <c r="G12" s="8"/>
      <c r="H12" s="8"/>
    </row>
    <row r="13" spans="2:8" ht="30" x14ac:dyDescent="0.25">
      <c r="B13" s="19">
        <f t="shared" si="0"/>
        <v>10</v>
      </c>
      <c r="C13" s="18" t="s">
        <v>2</v>
      </c>
      <c r="D13" s="33" t="s">
        <v>32</v>
      </c>
      <c r="E13" s="66">
        <v>53488693</v>
      </c>
      <c r="G13" s="8"/>
      <c r="H13" s="8"/>
    </row>
    <row r="14" spans="2:8" ht="30" x14ac:dyDescent="0.25">
      <c r="B14" s="19">
        <f t="shared" si="0"/>
        <v>11</v>
      </c>
      <c r="C14" s="18" t="s">
        <v>6</v>
      </c>
      <c r="D14" s="34" t="s">
        <v>33</v>
      </c>
      <c r="E14" s="66">
        <v>91859214</v>
      </c>
      <c r="G14" s="8"/>
      <c r="H14" s="8"/>
    </row>
    <row r="15" spans="2:8" x14ac:dyDescent="0.25">
      <c r="B15" s="19">
        <f t="shared" si="0"/>
        <v>12</v>
      </c>
      <c r="C15" s="18" t="s">
        <v>4</v>
      </c>
      <c r="D15" s="35" t="s">
        <v>34</v>
      </c>
      <c r="E15" s="67">
        <v>62526949</v>
      </c>
      <c r="G15" s="8"/>
      <c r="H15" s="8"/>
    </row>
    <row r="16" spans="2:8" ht="15.75" thickBot="1" x14ac:dyDescent="0.3">
      <c r="B16" s="110" t="s">
        <v>9</v>
      </c>
      <c r="C16" s="111"/>
      <c r="D16" s="31"/>
      <c r="E16" s="68">
        <f>SUM(E4:E15)</f>
        <v>1282282073</v>
      </c>
      <c r="G16" s="8"/>
      <c r="H16" s="8"/>
    </row>
    <row r="17" spans="3:9" x14ac:dyDescent="0.25">
      <c r="G17" s="8"/>
      <c r="H17" s="8"/>
    </row>
    <row r="18" spans="3:9" x14ac:dyDescent="0.25">
      <c r="G18" s="8"/>
      <c r="H18" s="9"/>
      <c r="I18" s="10"/>
    </row>
    <row r="19" spans="3:9" x14ac:dyDescent="0.25">
      <c r="C19" s="8"/>
      <c r="D19" s="37"/>
      <c r="G19" s="8"/>
      <c r="H19" s="8"/>
      <c r="I19" s="11"/>
    </row>
    <row r="20" spans="3:9" x14ac:dyDescent="0.25">
      <c r="C20" s="8"/>
      <c r="D20" s="37"/>
      <c r="G20" s="8"/>
      <c r="H20" s="8"/>
      <c r="I20" s="11"/>
    </row>
    <row r="21" spans="3:9" x14ac:dyDescent="0.25">
      <c r="C21" s="8"/>
      <c r="D21" s="37"/>
      <c r="I21" s="11"/>
    </row>
    <row r="22" spans="3:9" x14ac:dyDescent="0.25">
      <c r="C22" s="8"/>
      <c r="D22" s="37"/>
    </row>
  </sheetData>
  <autoFilter ref="B3:E3">
    <sortState ref="B4:E181">
      <sortCondition ref="C3"/>
    </sortState>
  </autoFilter>
  <mergeCells count="2">
    <mergeCell ref="B16:C16"/>
    <mergeCell ref="B1:E2"/>
  </mergeCells>
  <pageMargins left="0.7" right="0.7" top="0.75" bottom="0.75" header="0.3" footer="0.3"/>
  <pageSetup scale="9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opLeftCell="A7" workbookViewId="0">
      <selection activeCell="F9" sqref="F9"/>
    </sheetView>
  </sheetViews>
  <sheetFormatPr defaultColWidth="9.140625" defaultRowHeight="15" x14ac:dyDescent="0.25"/>
  <cols>
    <col min="1" max="1" width="10.85546875" style="12" bestFit="1" customWidth="1"/>
    <col min="2" max="2" width="38.140625" style="12" customWidth="1"/>
    <col min="3" max="3" width="18.140625" style="46" customWidth="1"/>
    <col min="4" max="4" width="18.7109375" style="61" customWidth="1"/>
    <col min="5" max="5" width="9.140625" style="12" customWidth="1"/>
    <col min="6" max="6" width="15" style="12" bestFit="1" customWidth="1"/>
    <col min="7" max="7" width="15.42578125" style="12" bestFit="1" customWidth="1"/>
    <col min="8" max="8" width="15" style="12" bestFit="1" customWidth="1"/>
    <col min="9" max="16384" width="9.140625" style="12"/>
  </cols>
  <sheetData>
    <row r="1" spans="1:7" ht="15" customHeight="1" x14ac:dyDescent="0.25">
      <c r="A1" s="112" t="s">
        <v>19</v>
      </c>
      <c r="B1" s="113"/>
      <c r="C1" s="113"/>
      <c r="D1" s="114"/>
    </row>
    <row r="2" spans="1:7" ht="22.5" customHeight="1" thickBot="1" x14ac:dyDescent="0.3">
      <c r="A2" s="115"/>
      <c r="B2" s="116"/>
      <c r="C2" s="116"/>
      <c r="D2" s="117"/>
    </row>
    <row r="3" spans="1:7" x14ac:dyDescent="0.25">
      <c r="A3" s="20" t="s">
        <v>17</v>
      </c>
      <c r="B3" s="21" t="s">
        <v>16</v>
      </c>
      <c r="C3" s="32" t="s">
        <v>22</v>
      </c>
      <c r="D3" s="56" t="s">
        <v>15</v>
      </c>
      <c r="E3" s="6"/>
    </row>
    <row r="4" spans="1:7" x14ac:dyDescent="0.25">
      <c r="A4" s="27">
        <v>1</v>
      </c>
      <c r="B4" s="18" t="s">
        <v>41</v>
      </c>
      <c r="C4" s="33" t="s">
        <v>35</v>
      </c>
      <c r="D4" s="57">
        <v>117937579</v>
      </c>
      <c r="F4" s="8"/>
      <c r="G4" s="8"/>
    </row>
    <row r="5" spans="1:7" ht="30" x14ac:dyDescent="0.25">
      <c r="A5" s="27">
        <v>2</v>
      </c>
      <c r="B5" s="5" t="s">
        <v>12</v>
      </c>
      <c r="C5" s="34" t="s">
        <v>24</v>
      </c>
      <c r="D5" s="57">
        <v>56601827</v>
      </c>
      <c r="F5" s="8"/>
      <c r="G5" s="8"/>
    </row>
    <row r="6" spans="1:7" ht="30" x14ac:dyDescent="0.25">
      <c r="A6" s="27">
        <v>3</v>
      </c>
      <c r="B6" s="18" t="s">
        <v>42</v>
      </c>
      <c r="C6" s="38" t="s">
        <v>25</v>
      </c>
      <c r="D6" s="57">
        <v>47667769</v>
      </c>
      <c r="F6" s="8"/>
      <c r="G6" s="8"/>
    </row>
    <row r="7" spans="1:7" x14ac:dyDescent="0.25">
      <c r="A7" s="27">
        <v>5</v>
      </c>
      <c r="B7" s="5" t="s">
        <v>13</v>
      </c>
      <c r="C7" s="42" t="s">
        <v>27</v>
      </c>
      <c r="D7" s="57">
        <v>64526235</v>
      </c>
      <c r="F7" s="8"/>
      <c r="G7" s="8"/>
    </row>
    <row r="8" spans="1:7" x14ac:dyDescent="0.25">
      <c r="A8" s="27">
        <v>6</v>
      </c>
      <c r="B8" s="2" t="s">
        <v>1</v>
      </c>
      <c r="C8" s="43" t="s">
        <v>28</v>
      </c>
      <c r="D8" s="57">
        <v>92514919</v>
      </c>
      <c r="F8" s="8"/>
      <c r="G8" s="8"/>
    </row>
    <row r="9" spans="1:7" x14ac:dyDescent="0.25">
      <c r="A9" s="27">
        <v>7</v>
      </c>
      <c r="B9" s="2" t="s">
        <v>8</v>
      </c>
      <c r="C9" s="43" t="s">
        <v>29</v>
      </c>
      <c r="D9" s="57">
        <v>132092771</v>
      </c>
      <c r="F9" s="8"/>
      <c r="G9" s="8"/>
    </row>
    <row r="10" spans="1:7" x14ac:dyDescent="0.25">
      <c r="A10" s="27">
        <v>8</v>
      </c>
      <c r="B10" s="2" t="s">
        <v>3</v>
      </c>
      <c r="C10" s="43" t="s">
        <v>30</v>
      </c>
      <c r="D10" s="57">
        <v>139970848</v>
      </c>
      <c r="F10" s="8"/>
      <c r="G10" s="8"/>
    </row>
    <row r="11" spans="1:7" x14ac:dyDescent="0.25">
      <c r="A11" s="27">
        <v>9</v>
      </c>
      <c r="B11" s="5" t="s">
        <v>40</v>
      </c>
      <c r="C11" s="42" t="s">
        <v>31</v>
      </c>
      <c r="D11" s="57">
        <v>48101371</v>
      </c>
      <c r="F11" s="8"/>
      <c r="G11" s="8"/>
    </row>
    <row r="12" spans="1:7" ht="30" x14ac:dyDescent="0.25">
      <c r="A12" s="27">
        <v>10</v>
      </c>
      <c r="B12" s="2" t="s">
        <v>0</v>
      </c>
      <c r="C12" s="43" t="s">
        <v>26</v>
      </c>
      <c r="D12" s="57">
        <v>77803295</v>
      </c>
      <c r="F12" s="8"/>
      <c r="G12" s="8"/>
    </row>
    <row r="13" spans="1:7" x14ac:dyDescent="0.25">
      <c r="A13" s="27">
        <v>11</v>
      </c>
      <c r="B13" s="5" t="s">
        <v>2</v>
      </c>
      <c r="C13" s="42" t="s">
        <v>32</v>
      </c>
      <c r="D13" s="57">
        <v>79196710</v>
      </c>
      <c r="F13" s="8"/>
      <c r="G13" s="8"/>
    </row>
    <row r="14" spans="1:7" ht="30" x14ac:dyDescent="0.25">
      <c r="A14" s="27">
        <v>12</v>
      </c>
      <c r="B14" s="30" t="s">
        <v>11</v>
      </c>
      <c r="C14" s="44" t="s">
        <v>33</v>
      </c>
      <c r="D14" s="58">
        <v>63414946</v>
      </c>
      <c r="F14" s="8"/>
      <c r="G14" s="8"/>
    </row>
    <row r="15" spans="1:7" ht="15.75" thickBot="1" x14ac:dyDescent="0.3">
      <c r="A15" s="27">
        <v>13</v>
      </c>
      <c r="B15" s="18" t="s">
        <v>4</v>
      </c>
      <c r="C15" s="45" t="s">
        <v>34</v>
      </c>
      <c r="D15" s="59">
        <v>76390440</v>
      </c>
      <c r="F15" s="8"/>
      <c r="G15" s="8"/>
    </row>
    <row r="16" spans="1:7" ht="15.75" thickBot="1" x14ac:dyDescent="0.3">
      <c r="A16" s="24"/>
      <c r="B16" s="25" t="s">
        <v>14</v>
      </c>
      <c r="C16" s="40"/>
      <c r="D16" s="60">
        <f>SUM(D4:D15)</f>
        <v>996218710</v>
      </c>
      <c r="F16" s="8"/>
      <c r="G16" s="8"/>
    </row>
    <row r="17" spans="2:8" x14ac:dyDescent="0.25">
      <c r="F17" s="8"/>
      <c r="G17" s="8"/>
    </row>
    <row r="18" spans="2:8" x14ac:dyDescent="0.25">
      <c r="D18" s="62"/>
      <c r="F18" s="8"/>
      <c r="G18" s="8"/>
      <c r="H18" s="13"/>
    </row>
    <row r="19" spans="2:8" x14ac:dyDescent="0.25">
      <c r="B19" s="8"/>
      <c r="C19" s="37"/>
      <c r="F19" s="8"/>
      <c r="G19" s="8"/>
      <c r="H19" s="13"/>
    </row>
    <row r="20" spans="2:8" x14ac:dyDescent="0.25">
      <c r="B20" s="8"/>
      <c r="C20" s="37"/>
      <c r="F20" s="8"/>
      <c r="G20" s="8"/>
      <c r="H20" s="13"/>
    </row>
    <row r="21" spans="2:8" x14ac:dyDescent="0.25">
      <c r="B21" s="8"/>
      <c r="C21" s="37"/>
      <c r="H21" s="13"/>
    </row>
    <row r="22" spans="2:8" x14ac:dyDescent="0.25">
      <c r="B22" s="8"/>
      <c r="C22" s="37"/>
    </row>
  </sheetData>
  <autoFilter ref="A3:D3">
    <sortState ref="A4:C166">
      <sortCondition ref="B3"/>
    </sortState>
  </autoFilter>
  <mergeCells count="1">
    <mergeCell ref="A1:D2"/>
  </mergeCells>
  <pageMargins left="0.7" right="0.7" top="0.75" bottom="0.75" header="0.3" footer="0.3"/>
  <pageSetup scale="8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opLeftCell="A10" workbookViewId="0">
      <selection activeCell="D16" sqref="D16"/>
    </sheetView>
  </sheetViews>
  <sheetFormatPr defaultColWidth="9.140625" defaultRowHeight="15" x14ac:dyDescent="0.25"/>
  <cols>
    <col min="1" max="1" width="10.140625" style="12" customWidth="1"/>
    <col min="2" max="2" width="40.42578125" style="12" customWidth="1"/>
    <col min="3" max="3" width="24.28515625" style="46" customWidth="1"/>
    <col min="4" max="4" width="16.85546875" style="61" bestFit="1" customWidth="1"/>
    <col min="5" max="5" width="15.28515625" style="8" hidden="1" customWidth="1"/>
    <col min="6" max="6" width="13.7109375" style="12" bestFit="1" customWidth="1"/>
    <col min="7" max="7" width="14.28515625" style="12" bestFit="1" customWidth="1"/>
    <col min="8" max="8" width="16.85546875" style="12" bestFit="1" customWidth="1"/>
    <col min="9" max="9" width="11.5703125" style="12" bestFit="1" customWidth="1"/>
    <col min="10" max="16384" width="9.140625" style="12"/>
  </cols>
  <sheetData>
    <row r="1" spans="1:8" ht="15" customHeight="1" x14ac:dyDescent="0.25">
      <c r="A1" s="112" t="s">
        <v>20</v>
      </c>
      <c r="B1" s="113"/>
      <c r="C1" s="113"/>
      <c r="D1" s="114"/>
    </row>
    <row r="2" spans="1:8" ht="22.5" customHeight="1" thickBot="1" x14ac:dyDescent="0.3">
      <c r="A2" s="115"/>
      <c r="B2" s="116"/>
      <c r="C2" s="116"/>
      <c r="D2" s="117"/>
    </row>
    <row r="3" spans="1:8" x14ac:dyDescent="0.25">
      <c r="A3" s="20" t="s">
        <v>17</v>
      </c>
      <c r="B3" s="21" t="s">
        <v>16</v>
      </c>
      <c r="C3" s="32" t="s">
        <v>22</v>
      </c>
      <c r="D3" s="56" t="s">
        <v>15</v>
      </c>
      <c r="E3" s="17" t="s">
        <v>10</v>
      </c>
      <c r="F3" s="6"/>
    </row>
    <row r="4" spans="1:8" x14ac:dyDescent="0.25">
      <c r="A4" s="27">
        <v>1</v>
      </c>
      <c r="B4" s="18" t="s">
        <v>41</v>
      </c>
      <c r="C4" s="33" t="s">
        <v>35</v>
      </c>
      <c r="D4" s="57">
        <v>128512672</v>
      </c>
      <c r="E4" s="26"/>
      <c r="G4" s="8"/>
      <c r="H4" s="8"/>
    </row>
    <row r="5" spans="1:8" ht="30" x14ac:dyDescent="0.25">
      <c r="A5" s="27">
        <v>2</v>
      </c>
      <c r="B5" s="4" t="s">
        <v>12</v>
      </c>
      <c r="C5" s="34" t="s">
        <v>24</v>
      </c>
      <c r="D5" s="57">
        <v>44479990</v>
      </c>
      <c r="E5" s="26"/>
      <c r="G5" s="8"/>
      <c r="H5" s="8"/>
    </row>
    <row r="6" spans="1:8" ht="30" x14ac:dyDescent="0.25">
      <c r="A6" s="27">
        <v>3</v>
      </c>
      <c r="B6" s="18" t="s">
        <v>42</v>
      </c>
      <c r="C6" s="38" t="s">
        <v>25</v>
      </c>
      <c r="D6" s="57">
        <v>16268062</v>
      </c>
      <c r="E6" s="26"/>
      <c r="G6" s="8"/>
      <c r="H6" s="8"/>
    </row>
    <row r="7" spans="1:8" x14ac:dyDescent="0.25">
      <c r="A7" s="27">
        <v>4</v>
      </c>
      <c r="B7" s="4" t="s">
        <v>13</v>
      </c>
      <c r="C7" s="42" t="s">
        <v>27</v>
      </c>
      <c r="D7" s="57">
        <v>37444383</v>
      </c>
      <c r="E7" s="3"/>
      <c r="G7" s="8"/>
      <c r="H7" s="8"/>
    </row>
    <row r="8" spans="1:8" x14ac:dyDescent="0.25">
      <c r="A8" s="27">
        <v>5</v>
      </c>
      <c r="B8" s="2" t="s">
        <v>1</v>
      </c>
      <c r="C8" s="43" t="s">
        <v>28</v>
      </c>
      <c r="D8" s="57">
        <v>77179820</v>
      </c>
      <c r="E8" s="3"/>
      <c r="G8" s="8"/>
      <c r="H8" s="8"/>
    </row>
    <row r="9" spans="1:8" x14ac:dyDescent="0.25">
      <c r="A9" s="27">
        <v>6</v>
      </c>
      <c r="B9" s="4" t="s">
        <v>8</v>
      </c>
      <c r="C9" s="43" t="s">
        <v>29</v>
      </c>
      <c r="D9" s="57">
        <v>74045762</v>
      </c>
      <c r="E9" s="3"/>
      <c r="G9" s="8"/>
      <c r="H9" s="8"/>
    </row>
    <row r="10" spans="1:8" x14ac:dyDescent="0.25">
      <c r="A10" s="27">
        <v>7</v>
      </c>
      <c r="B10" s="4" t="s">
        <v>3</v>
      </c>
      <c r="C10" s="43" t="s">
        <v>30</v>
      </c>
      <c r="D10" s="57">
        <v>112451559</v>
      </c>
      <c r="E10" s="3"/>
      <c r="G10" s="8"/>
      <c r="H10" s="8"/>
    </row>
    <row r="11" spans="1:8" x14ac:dyDescent="0.25">
      <c r="A11" s="27">
        <v>8</v>
      </c>
      <c r="B11" s="4" t="s">
        <v>39</v>
      </c>
      <c r="C11" s="42" t="s">
        <v>31</v>
      </c>
      <c r="D11" s="57">
        <v>29288844</v>
      </c>
      <c r="E11" s="3"/>
      <c r="G11" s="8"/>
      <c r="H11" s="8"/>
    </row>
    <row r="12" spans="1:8" ht="30" x14ac:dyDescent="0.25">
      <c r="A12" s="27">
        <v>9</v>
      </c>
      <c r="B12" s="4" t="s">
        <v>0</v>
      </c>
      <c r="C12" s="43" t="s">
        <v>26</v>
      </c>
      <c r="D12" s="57">
        <v>71212056</v>
      </c>
      <c r="E12" s="3"/>
      <c r="G12" s="8"/>
      <c r="H12" s="8"/>
    </row>
    <row r="13" spans="1:8" x14ac:dyDescent="0.25">
      <c r="A13" s="27">
        <v>10</v>
      </c>
      <c r="B13" s="5" t="s">
        <v>2</v>
      </c>
      <c r="C13" s="42" t="s">
        <v>32</v>
      </c>
      <c r="D13" s="57">
        <v>43458239</v>
      </c>
      <c r="E13" s="3"/>
      <c r="G13" s="8"/>
      <c r="H13" s="8"/>
    </row>
    <row r="14" spans="1:8" ht="30" x14ac:dyDescent="0.25">
      <c r="A14" s="27">
        <v>11</v>
      </c>
      <c r="B14" s="5" t="s">
        <v>11</v>
      </c>
      <c r="C14" s="44" t="s">
        <v>33</v>
      </c>
      <c r="D14" s="57">
        <v>75237061</v>
      </c>
      <c r="E14" s="3"/>
      <c r="G14" s="8"/>
      <c r="H14" s="8"/>
    </row>
    <row r="15" spans="1:8" ht="15.75" thickBot="1" x14ac:dyDescent="0.3">
      <c r="A15" s="27">
        <v>12</v>
      </c>
      <c r="B15" s="23" t="s">
        <v>38</v>
      </c>
      <c r="C15" s="45" t="s">
        <v>34</v>
      </c>
      <c r="D15" s="58">
        <v>32519603</v>
      </c>
      <c r="E15" s="3"/>
      <c r="F15" s="13"/>
      <c r="G15" s="8"/>
      <c r="H15" s="8"/>
    </row>
    <row r="16" spans="1:8" ht="15.75" thickBot="1" x14ac:dyDescent="0.3">
      <c r="A16" s="24"/>
      <c r="B16" s="25" t="s">
        <v>14</v>
      </c>
      <c r="C16" s="40"/>
      <c r="D16" s="60">
        <f>+SUM(D4:D15)</f>
        <v>742098051</v>
      </c>
      <c r="E16" s="22" t="e">
        <f>SUM(#REF!)-SUM(D4:D15)</f>
        <v>#REF!</v>
      </c>
    </row>
    <row r="17" spans="2:9" x14ac:dyDescent="0.25">
      <c r="G17" s="13"/>
      <c r="H17" s="14"/>
    </row>
    <row r="18" spans="2:9" x14ac:dyDescent="0.25">
      <c r="G18" s="13"/>
      <c r="I18" s="13"/>
    </row>
    <row r="19" spans="2:9" x14ac:dyDescent="0.25">
      <c r="B19" s="8"/>
      <c r="C19" s="37"/>
    </row>
    <row r="20" spans="2:9" x14ac:dyDescent="0.25">
      <c r="B20" s="8"/>
      <c r="C20" s="37"/>
    </row>
    <row r="21" spans="2:9" x14ac:dyDescent="0.25">
      <c r="B21" s="8"/>
      <c r="C21" s="37"/>
    </row>
    <row r="22" spans="2:9" x14ac:dyDescent="0.25">
      <c r="B22" s="8"/>
      <c r="C22" s="37"/>
    </row>
    <row r="23" spans="2:9" x14ac:dyDescent="0.25">
      <c r="D23" s="13"/>
      <c r="E23" s="12"/>
    </row>
    <row r="24" spans="2:9" x14ac:dyDescent="0.25">
      <c r="D24" s="13"/>
      <c r="E24" s="12"/>
    </row>
    <row r="25" spans="2:9" x14ac:dyDescent="0.25">
      <c r="D25" s="13"/>
      <c r="E25" s="12"/>
    </row>
    <row r="26" spans="2:9" x14ac:dyDescent="0.25">
      <c r="D26" s="13"/>
      <c r="E26" s="12"/>
    </row>
  </sheetData>
  <autoFilter ref="A3:D3">
    <sortState ref="A4:C198">
      <sortCondition ref="B3"/>
    </sortState>
  </autoFilter>
  <mergeCells count="1">
    <mergeCell ref="A1:D2"/>
  </mergeCells>
  <pageMargins left="0.7" right="0.7" top="0.75" bottom="0.75" header="0.3" footer="0.3"/>
  <pageSetup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2020-21</vt:lpstr>
      <vt:lpstr>2019-20</vt:lpstr>
      <vt:lpstr>2018-19</vt:lpstr>
      <vt:lpstr>2017-18</vt:lpstr>
      <vt:lpstr>2016-17</vt:lpstr>
      <vt:lpstr>2015-16</vt:lpstr>
      <vt:lpstr>2014-15</vt:lpstr>
      <vt:lpstr>2013-14</vt:lpstr>
      <vt:lpstr>2012-13</vt:lpstr>
      <vt:lpstr>2011-12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2020-08-24T13:05:50Z</dcterms:modified>
</cp:coreProperties>
</file>